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Bank\Desktop\Iwona Nowak\moje\rafał\"/>
    </mc:Choice>
  </mc:AlternateContent>
  <xr:revisionPtr revIDLastSave="0" documentId="8_{6B342CB5-DD1F-624E-839D-C47FFB43E9C0}" xr6:coauthVersionLast="46" xr6:coauthVersionMax="46" xr10:uidLastSave="{00000000-0000-0000-0000-000000000000}"/>
  <bookViews>
    <workbookView xWindow="0" yWindow="0" windowWidth="23040" windowHeight="9012" tabRatio="500" activeTab="9" xr2:uid="{00000000-000D-0000-FFFF-FFFF00000000}"/>
  </bookViews>
  <sheets>
    <sheet name="kobiety" sheetId="1" r:id="rId1"/>
    <sheet name="K20" sheetId="2" r:id="rId2"/>
    <sheet name="K30" sheetId="3" r:id="rId3"/>
    <sheet name="K40" sheetId="4" r:id="rId4"/>
    <sheet name="K50" sheetId="5" r:id="rId5"/>
    <sheet name="K60" sheetId="6" r:id="rId6"/>
    <sheet name="mężczyźni" sheetId="7" r:id="rId7"/>
    <sheet name="M20" sheetId="8" r:id="rId8"/>
    <sheet name="M30" sheetId="9" r:id="rId9"/>
    <sheet name="M40" sheetId="10" r:id="rId10"/>
    <sheet name="M50" sheetId="11" r:id="rId11"/>
    <sheet name="M60" sheetId="12" r:id="rId12"/>
  </sheets>
  <definedNames>
    <definedName name="IdentyfikatorUcznia">#REF!</definedName>
    <definedName name="Kod_1">#REF!</definedName>
    <definedName name="Kod_2">#REF!</definedName>
    <definedName name="Kod_3">#REF!</definedName>
    <definedName name="Kod_4">#REF!</definedName>
    <definedName name="Kod_5">#REF!</definedName>
    <definedName name="Kod1_tekst">#REF!</definedName>
    <definedName name="Kod2_tekst">#REF!</definedName>
    <definedName name="Kod3_tekst">#REF!</definedName>
    <definedName name="Kod4_tekst">#REF!</definedName>
    <definedName name="Kod5_tekst">#REF!</definedName>
    <definedName name="LegendaKolorów_tekst">#REF!</definedName>
    <definedName name="NazwiskoUcznia">#REF!</definedName>
    <definedName name="OdnośnikDoUcznia">#REF!</definedName>
    <definedName name="RokKalendarzowy">#REF!</definedName>
    <definedName name="_xlnm.Print_Titles" localSheetId="6">mężczyźni!$A:$B,mężczyźni!$3:$3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" i="12" l="1"/>
  <c r="L6" i="12"/>
  <c r="L5" i="12"/>
  <c r="L4" i="12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19" i="10"/>
  <c r="L18" i="10"/>
  <c r="L17" i="10"/>
  <c r="L16" i="10"/>
  <c r="L5" i="10"/>
  <c r="L15" i="10"/>
  <c r="L14" i="10"/>
  <c r="L13" i="10"/>
  <c r="L12" i="10"/>
  <c r="L11" i="10"/>
  <c r="L10" i="10"/>
  <c r="L9" i="10"/>
  <c r="L8" i="10"/>
  <c r="L7" i="10"/>
  <c r="L6" i="10"/>
  <c r="L4" i="10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7" i="7"/>
  <c r="L40" i="7"/>
  <c r="L39" i="7"/>
  <c r="L38" i="7"/>
  <c r="L36" i="7"/>
  <c r="L37" i="7"/>
  <c r="L35" i="7"/>
  <c r="L33" i="7"/>
  <c r="L32" i="7"/>
  <c r="L34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6" i="7"/>
  <c r="L5" i="7"/>
  <c r="L4" i="7"/>
  <c r="L4" i="6"/>
  <c r="L9" i="5"/>
  <c r="L8" i="5"/>
  <c r="L7" i="5"/>
  <c r="L6" i="5"/>
  <c r="L5" i="5"/>
  <c r="L4" i="5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14" i="2"/>
  <c r="L13" i="2"/>
  <c r="L12" i="2"/>
  <c r="L11" i="2"/>
  <c r="L10" i="2"/>
  <c r="L9" i="2"/>
  <c r="L8" i="2"/>
  <c r="L7" i="2"/>
  <c r="L6" i="2"/>
  <c r="L5" i="2"/>
  <c r="L4" i="2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<sst xmlns="http://schemas.openxmlformats.org/spreadsheetml/2006/main" count="835" uniqueCount="190">
  <si>
    <t xml:space="preserve">GP WARKI 2021                                                    </t>
  </si>
  <si>
    <t>RAZEM</t>
  </si>
  <si>
    <t>nazwisko i imię</t>
  </si>
  <si>
    <t>kategoria wiekowa</t>
  </si>
  <si>
    <t>GP1 28.03.2021</t>
  </si>
  <si>
    <t>PUNKTY2</t>
  </si>
  <si>
    <t>GP-2 BIEG NOCNY 24.04.2021</t>
  </si>
  <si>
    <t>PUNKTY GP2</t>
  </si>
  <si>
    <t xml:space="preserve">GP-3 </t>
  </si>
  <si>
    <t>PUNKTY GP3</t>
  </si>
  <si>
    <t xml:space="preserve">GP-4 </t>
  </si>
  <si>
    <t>PUNKTY GP4</t>
  </si>
  <si>
    <t>PUNKTY</t>
  </si>
  <si>
    <t>KLASYFIKACJA KATEGORIE</t>
  </si>
  <si>
    <t>KLASYFIKACJA OPEN</t>
  </si>
  <si>
    <t>Diana Zielińska</t>
  </si>
  <si>
    <t>K30</t>
  </si>
  <si>
    <t>Agnieszka Rudnicka</t>
  </si>
  <si>
    <t>K40</t>
  </si>
  <si>
    <t>Julia Walczak</t>
  </si>
  <si>
    <t>K20</t>
  </si>
  <si>
    <t>Natalia Grzywacz</t>
  </si>
  <si>
    <t>Ewelina Kołtunowicz</t>
  </si>
  <si>
    <t>Angelika Góra</t>
  </si>
  <si>
    <t>Maria Ulijasz</t>
  </si>
  <si>
    <t>Anna Sobota</t>
  </si>
  <si>
    <t>Marta Mikołajczyk</t>
  </si>
  <si>
    <t>K60</t>
  </si>
  <si>
    <t>Wiktoria Kieturakis</t>
  </si>
  <si>
    <t>Anna Chołuj</t>
  </si>
  <si>
    <t>Katarzyna Górnicka</t>
  </si>
  <si>
    <t>Anna Szczepaniak</t>
  </si>
  <si>
    <t>Elżbieta Teresiak</t>
  </si>
  <si>
    <t>Agnieszka Chłopicka-Sułecka</t>
  </si>
  <si>
    <t>Aneta Bielska</t>
  </si>
  <si>
    <t>Anna Marcinkiewicz</t>
  </si>
  <si>
    <t>Edyta Gregorek</t>
  </si>
  <si>
    <t>K50</t>
  </si>
  <si>
    <t>Elżbieta Jaszczuk</t>
  </si>
  <si>
    <t>Anna Mich</t>
  </si>
  <si>
    <t>Sylwia Sobieszek</t>
  </si>
  <si>
    <t>Agnieszka Wiśniewska</t>
  </si>
  <si>
    <t>Joanna Molak</t>
  </si>
  <si>
    <t>Agnieszka Traczyk</t>
  </si>
  <si>
    <t>Justyna Wójtowicz</t>
  </si>
  <si>
    <t>Karina Chojnacka</t>
  </si>
  <si>
    <t>Agnieszka Adamowicz</t>
  </si>
  <si>
    <t>Agnieszka Seremak</t>
  </si>
  <si>
    <t>Ilona Mąkosa</t>
  </si>
  <si>
    <t>Agnieszka Rogolińska</t>
  </si>
  <si>
    <t>Karolina Biedrzycka- Marek</t>
  </si>
  <si>
    <t>Aneta Ulijasz</t>
  </si>
  <si>
    <t>Mariola Gabler</t>
  </si>
  <si>
    <t>Agnieszka Dąbrówka</t>
  </si>
  <si>
    <t>Magdalena Płaza</t>
  </si>
  <si>
    <t>Teresa Bogumił</t>
  </si>
  <si>
    <t>Violetta Więckowska</t>
  </si>
  <si>
    <t>Irmina Bugała</t>
  </si>
  <si>
    <t>Agnieszka Rutkowska-Chmielewska</t>
  </si>
  <si>
    <t>Ewelina Najda</t>
  </si>
  <si>
    <t>Karolina Traczyk</t>
  </si>
  <si>
    <t>Joanna Jodłowska</t>
  </si>
  <si>
    <t>Izabela Kurzepa</t>
  </si>
  <si>
    <t>Magdalena Sodoś</t>
  </si>
  <si>
    <t>Julia Walendzik</t>
  </si>
  <si>
    <t>Marta Cyngot</t>
  </si>
  <si>
    <t>Izabela Dębowska</t>
  </si>
  <si>
    <t>Karolina Walczak</t>
  </si>
  <si>
    <t>Katarzyna Nazorek</t>
  </si>
  <si>
    <t>Marta Pająk</t>
  </si>
  <si>
    <t>Patrycja Bieniek</t>
  </si>
  <si>
    <t>Dominka Pierzchała</t>
  </si>
  <si>
    <t>Ewelina Rutkowska-Chruściel</t>
  </si>
  <si>
    <t>Ewelina Pasek</t>
  </si>
  <si>
    <t>Aneta Matyjasik</t>
  </si>
  <si>
    <t>Jolanta Okoń</t>
  </si>
  <si>
    <t>Karolina Matysiak</t>
  </si>
  <si>
    <t>Iwona Mućka</t>
  </si>
  <si>
    <t>Magdalena Kocyk</t>
  </si>
  <si>
    <t>Aleksandra Szymanek</t>
  </si>
  <si>
    <t>Julia Ziembińska</t>
  </si>
  <si>
    <t>Agnieszka Sochańska</t>
  </si>
  <si>
    <t>Weronika Cieślak</t>
  </si>
  <si>
    <t>Anna Grzeszczuk</t>
  </si>
  <si>
    <t>Magdalena Przybylska</t>
  </si>
  <si>
    <t>Lena Strzelczyk</t>
  </si>
  <si>
    <t>Marta Strzelczyk</t>
  </si>
  <si>
    <t>KLASYFIKACJA KATEGORIA WIEKOWA</t>
  </si>
  <si>
    <t>lp</t>
  </si>
  <si>
    <t>Mateusz Gos</t>
  </si>
  <si>
    <t>M20</t>
  </si>
  <si>
    <t>Piotr Basiak</t>
  </si>
  <si>
    <t>Marcin Bielski</t>
  </si>
  <si>
    <t>M40</t>
  </si>
  <si>
    <t>Kamil Zieliński</t>
  </si>
  <si>
    <t>M30</t>
  </si>
  <si>
    <t>Piotr Sochański</t>
  </si>
  <si>
    <t>Radosław Dodek Regulski</t>
  </si>
  <si>
    <t>Piotr Tulo</t>
  </si>
  <si>
    <t>M50</t>
  </si>
  <si>
    <t>Jacek Winiarczyk</t>
  </si>
  <si>
    <t>Mariusz Wasilewski</t>
  </si>
  <si>
    <t>Krzysztof Ulijasz</t>
  </si>
  <si>
    <t>Michał Kochanowski</t>
  </si>
  <si>
    <t>Wojciech Alberski</t>
  </si>
  <si>
    <t>Rafał Kabot</t>
  </si>
  <si>
    <t>Ireneusz Łuczak</t>
  </si>
  <si>
    <t>Maciej Rudnicki</t>
  </si>
  <si>
    <t>Robert Jastrzębski</t>
  </si>
  <si>
    <t>Łukasz Werbanowski</t>
  </si>
  <si>
    <t>Grzegorz Gabler</t>
  </si>
  <si>
    <t>Rafał Nowak</t>
  </si>
  <si>
    <t>Mariusz Szumpur</t>
  </si>
  <si>
    <t>Marek Swaczyna</t>
  </si>
  <si>
    <t>Rafał Pisarek</t>
  </si>
  <si>
    <t>Ireneusz Kędziora</t>
  </si>
  <si>
    <t>Adrian Kołakowski</t>
  </si>
  <si>
    <t>Damian Lewandowski</t>
  </si>
  <si>
    <t>Arkadiusz Wrzesiński</t>
  </si>
  <si>
    <t>Mateusz Krajda</t>
  </si>
  <si>
    <t>Jan Skowron</t>
  </si>
  <si>
    <t>Jarosław Szczurowski</t>
  </si>
  <si>
    <t>Maricin Podczsi</t>
  </si>
  <si>
    <t>Leszek Pytel</t>
  </si>
  <si>
    <t>Mariusz Kłos</t>
  </si>
  <si>
    <t>Dominik Chojnacki</t>
  </si>
  <si>
    <t>Grzegorz Sobczyk</t>
  </si>
  <si>
    <t>Łukasz Zagórski</t>
  </si>
  <si>
    <t>Włodzimierz Kozłowski</t>
  </si>
  <si>
    <t>Zbigniew Stępień</t>
  </si>
  <si>
    <t>Tomasz Romanowski</t>
  </si>
  <si>
    <t>Damian Wolszczak</t>
  </si>
  <si>
    <t>Waldemar Konarski</t>
  </si>
  <si>
    <t>Krzysztof Lech</t>
  </si>
  <si>
    <t>Bartłomiej Popowicz</t>
  </si>
  <si>
    <t>Łukasz Więckowski</t>
  </si>
  <si>
    <t>Dariusz Szynkiewicz</t>
  </si>
  <si>
    <t>ROBERT WIŚNIEWSKI</t>
  </si>
  <si>
    <t>Jakub Marcinkiewicz</t>
  </si>
  <si>
    <t>Arkadiusz Glegola</t>
  </si>
  <si>
    <t>Dariusz Kasprzak</t>
  </si>
  <si>
    <t>Dariusz Bobrowski</t>
  </si>
  <si>
    <t>Daniel Bugała</t>
  </si>
  <si>
    <t>Emil Cieślak</t>
  </si>
  <si>
    <t>Albert Szczepaniak</t>
  </si>
  <si>
    <t>Igor Strzeżek</t>
  </si>
  <si>
    <t>Artur Jagieliński</t>
  </si>
  <si>
    <t>Paweł Nowacki</t>
  </si>
  <si>
    <t>Michał Kacprzyk</t>
  </si>
  <si>
    <t>Krzysztof Sokalski</t>
  </si>
  <si>
    <t>Mateusz Piwnicki</t>
  </si>
  <si>
    <t>Aleksander Stefaniak</t>
  </si>
  <si>
    <t>Sławomir Słomski</t>
  </si>
  <si>
    <t>Grzegorz Bulanda</t>
  </si>
  <si>
    <t>Piotr Woźniak</t>
  </si>
  <si>
    <t>Ryszard Wolszczak</t>
  </si>
  <si>
    <t>M60</t>
  </si>
  <si>
    <t>Tomasz Siedlecki</t>
  </si>
  <si>
    <t>Marcin Czerniszewski</t>
  </si>
  <si>
    <t>Christo Wasiliew</t>
  </si>
  <si>
    <t>Marcin Majewski</t>
  </si>
  <si>
    <t>Ariel Skoczek</t>
  </si>
  <si>
    <t>Krzysztof Kasprzak</t>
  </si>
  <si>
    <t>Sebastian Olejarczyk</t>
  </si>
  <si>
    <t>Dariusz Kopka</t>
  </si>
  <si>
    <t>Tomasz Tuszyński</t>
  </si>
  <si>
    <t>Jakub Dyrda</t>
  </si>
  <si>
    <t>Marcin Morawski</t>
  </si>
  <si>
    <t>Łukasz Chojnacki</t>
  </si>
  <si>
    <t>Maciej Chmielewski</t>
  </si>
  <si>
    <t>Paweł Husiatyński</t>
  </si>
  <si>
    <t>Krzysztof Walczak</t>
  </si>
  <si>
    <t>Michał Jodłowski</t>
  </si>
  <si>
    <t>Cezary Chmielewski</t>
  </si>
  <si>
    <t>Rafał Zieliński</t>
  </si>
  <si>
    <t>Artur Makosa</t>
  </si>
  <si>
    <t>Grzegorz Ulijasz</t>
  </si>
  <si>
    <t>Artur Sobiecki</t>
  </si>
  <si>
    <t>Czesław Nocuń</t>
  </si>
  <si>
    <t>Jan Sitnik</t>
  </si>
  <si>
    <t>Jakub Gajewski</t>
  </si>
  <si>
    <t>Marcin Przybylski</t>
  </si>
  <si>
    <t>Bartosz Chojnacki</t>
  </si>
  <si>
    <t>Bartosz Kurzepa</t>
  </si>
  <si>
    <t>Dariusz Pająk</t>
  </si>
  <si>
    <t>Krzysztof Kozłowski</t>
  </si>
  <si>
    <t>Paweł Szymanek</t>
  </si>
  <si>
    <t>Kamil Tasak</t>
  </si>
  <si>
    <t>Robert Kocyk</t>
  </si>
  <si>
    <t>Paweł Jaroszyński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</si>
</sst>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&lt;=9999999]###\-####;\(###&quot;) &quot;###\-####"/>
  </numFmts>
  <fonts count="15">
    <font>
      <sz val="10"/>
      <color rgb="FF000000"/>
      <name val="Century Gothic"/>
      <family val="2"/>
      <charset val="1"/>
    </font>
    <font>
      <b/>
      <sz val="8"/>
      <color rgb="FF262626"/>
      <name val="Century Gothic"/>
      <family val="2"/>
      <charset val="1"/>
    </font>
    <font>
      <sz val="8"/>
      <name val="Century Gothic"/>
      <family val="1"/>
      <charset val="1"/>
    </font>
    <font>
      <sz val="10"/>
      <name val="Arial CE"/>
      <charset val="238"/>
    </font>
    <font>
      <b/>
      <sz val="8"/>
      <color rgb="FF262626"/>
      <name val="Century Gothic"/>
      <family val="1"/>
      <charset val="1"/>
    </font>
    <font>
      <sz val="8"/>
      <name val="Century Gothic"/>
      <family val="2"/>
      <charset val="1"/>
    </font>
    <font>
      <b/>
      <sz val="10"/>
      <name val="Arial"/>
      <family val="2"/>
      <charset val="238"/>
    </font>
    <font>
      <sz val="48"/>
      <color rgb="FFFFFFFF"/>
      <name val="Arial"/>
      <family val="2"/>
      <charset val="238"/>
    </font>
    <font>
      <b/>
      <sz val="22"/>
      <color rgb="FFFFFFFF"/>
      <name val="Century Gothic"/>
      <family val="2"/>
      <charset val="1"/>
    </font>
    <font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 Black"/>
      <family val="2"/>
      <charset val="238"/>
    </font>
    <font>
      <b/>
      <sz val="14"/>
      <name val="Arial Black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6E0"/>
        <bgColor rgb="FFFFFFFF"/>
      </patternFill>
    </fill>
    <fill>
      <patternFill patternType="solid">
        <fgColor rgb="FFDBEEF4"/>
        <bgColor rgb="FFE9E9E9"/>
      </patternFill>
    </fill>
    <fill>
      <patternFill patternType="solid">
        <fgColor rgb="FFFFFFFF"/>
        <bgColor rgb="FFFFF6E0"/>
      </patternFill>
    </fill>
    <fill>
      <patternFill patternType="solid">
        <fgColor rgb="FFE9E9E9"/>
        <bgColor rgb="FFDBEEF4"/>
      </patternFill>
    </fill>
    <fill>
      <patternFill patternType="solid">
        <fgColor rgb="FF467DFF"/>
        <bgColor rgb="FF4BACC6"/>
      </patternFill>
    </fill>
    <fill>
      <patternFill patternType="solid">
        <fgColor rgb="FF00B050"/>
        <bgColor rgb="FF008080"/>
      </patternFill>
    </fill>
    <fill>
      <patternFill patternType="solid">
        <fgColor rgb="FFFFB80B"/>
        <bgColor rgb="FFFFC000"/>
      </patternFill>
    </fill>
    <fill>
      <patternFill patternType="solid">
        <fgColor rgb="FFFE5E00"/>
        <bgColor rgb="FFB27E00"/>
      </patternFill>
    </fill>
    <fill>
      <patternFill patternType="solid">
        <fgColor rgb="FFB27E00"/>
        <bgColor rgb="FFCE931D"/>
      </patternFill>
    </fill>
    <fill>
      <patternFill patternType="solid">
        <fgColor rgb="FFAA3E00"/>
        <bgColor rgb="FF993366"/>
      </patternFill>
    </fill>
    <fill>
      <patternFill patternType="solid">
        <fgColor rgb="FF83A8FF"/>
        <bgColor rgb="FF99CCFF"/>
      </patternFill>
    </fill>
    <fill>
      <patternFill patternType="solid">
        <fgColor rgb="FFFFC000"/>
        <bgColor rgb="FFFFB80B"/>
      </patternFill>
    </fill>
    <fill>
      <patternFill patternType="solid">
        <fgColor rgb="FFCE931D"/>
        <bgColor rgb="FFB27E00"/>
      </patternFill>
    </fill>
    <fill>
      <patternFill patternType="solid">
        <fgColor rgb="FF4BACC6"/>
        <bgColor rgb="FF83A8FF"/>
      </patternFill>
    </fill>
    <fill>
      <patternFill patternType="solid">
        <fgColor rgb="FFB7DEE8"/>
        <bgColor rgb="FF99CC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99CCFF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rgb="FF99CCFF"/>
      </patternFill>
    </fill>
  </fills>
  <borders count="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" fontId="1" fillId="2" borderId="1">
      <alignment horizontal="center" vertical="center"/>
    </xf>
    <xf numFmtId="164" fontId="2" fillId="0" borderId="1">
      <alignment horizontal="left" vertical="center" wrapText="1"/>
      <protection locked="0"/>
    </xf>
    <xf numFmtId="0" fontId="1" fillId="2" borderId="0" applyBorder="0">
      <alignment horizontal="center" vertical="center"/>
    </xf>
    <xf numFmtId="0" fontId="3" fillId="0" borderId="0"/>
    <xf numFmtId="165" fontId="2" fillId="0" borderId="1">
      <alignment horizontal="left" vertical="center" wrapText="1"/>
      <protection locked="0"/>
    </xf>
    <xf numFmtId="0" fontId="4" fillId="3" borderId="1">
      <alignment vertical="center"/>
    </xf>
    <xf numFmtId="0" fontId="2" fillId="0" borderId="1">
      <alignment horizontal="left" vertical="center" wrapText="1"/>
      <protection locked="0"/>
    </xf>
    <xf numFmtId="0" fontId="5" fillId="4" borderId="1">
      <alignment horizontal="center" vertical="center"/>
      <protection locked="0"/>
    </xf>
    <xf numFmtId="0" fontId="5" fillId="5" borderId="1">
      <alignment horizontal="center" vertical="center"/>
    </xf>
    <xf numFmtId="0" fontId="8" fillId="0" borderId="0" applyBorder="0" applyProtection="0"/>
  </cellStyleXfs>
  <cellXfs count="14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6" borderId="2" xfId="0" applyFont="1" applyFill="1" applyBorder="1"/>
    <xf numFmtId="0" fontId="6" fillId="6" borderId="0" xfId="0" applyFont="1" applyFill="1"/>
    <xf numFmtId="0" fontId="6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5" borderId="1" xfId="9" applyFont="1">
      <alignment horizontal="center" vertical="center"/>
    </xf>
    <xf numFmtId="0" fontId="6" fillId="7" borderId="4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center" vertical="center"/>
    </xf>
    <xf numFmtId="2" fontId="6" fillId="13" borderId="5" xfId="0" applyNumberFormat="1" applyFont="1" applyFill="1" applyBorder="1" applyAlignment="1">
      <alignment horizontal="center"/>
    </xf>
    <xf numFmtId="1" fontId="6" fillId="13" borderId="5" xfId="4" applyNumberFormat="1" applyFont="1" applyFill="1" applyBorder="1" applyAlignment="1">
      <alignment horizontal="center"/>
    </xf>
    <xf numFmtId="2" fontId="6" fillId="9" borderId="5" xfId="0" applyNumberFormat="1" applyFont="1" applyFill="1" applyBorder="1" applyAlignment="1">
      <alignment horizontal="center" vertical="center"/>
    </xf>
    <xf numFmtId="0" fontId="6" fillId="9" borderId="5" xfId="4" applyFont="1" applyFill="1" applyBorder="1" applyAlignment="1">
      <alignment horizontal="center"/>
    </xf>
    <xf numFmtId="0" fontId="6" fillId="14" borderId="5" xfId="4" applyFont="1" applyFill="1" applyBorder="1" applyAlignment="1">
      <alignment horizontal="center"/>
    </xf>
    <xf numFmtId="2" fontId="6" fillId="11" borderId="5" xfId="4" applyNumberFormat="1" applyFont="1" applyFill="1" applyBorder="1" applyAlignment="1">
      <alignment horizontal="center"/>
    </xf>
    <xf numFmtId="1" fontId="6" fillId="11" borderId="5" xfId="4" applyNumberFormat="1" applyFont="1" applyFill="1" applyBorder="1" applyAlignment="1">
      <alignment horizontal="center"/>
    </xf>
    <xf numFmtId="1" fontId="6" fillId="12" borderId="5" xfId="0" applyNumberFormat="1" applyFont="1" applyFill="1" applyBorder="1" applyAlignment="1">
      <alignment horizontal="center"/>
    </xf>
    <xf numFmtId="0" fontId="6" fillId="6" borderId="5" xfId="0" applyFont="1" applyFill="1" applyBorder="1"/>
    <xf numFmtId="2" fontId="6" fillId="14" borderId="5" xfId="4" applyNumberFormat="1" applyFont="1" applyFill="1" applyBorder="1" applyAlignment="1">
      <alignment horizontal="center"/>
    </xf>
    <xf numFmtId="0" fontId="6" fillId="7" borderId="4" xfId="4" applyFont="1" applyFill="1" applyBorder="1" applyAlignment="1">
      <alignment horizontal="left"/>
    </xf>
    <xf numFmtId="0" fontId="6" fillId="7" borderId="5" xfId="0" applyFont="1" applyFill="1" applyBorder="1" applyAlignment="1">
      <alignment horizontal="center"/>
    </xf>
    <xf numFmtId="2" fontId="6" fillId="13" borderId="5" xfId="4" applyNumberFormat="1" applyFont="1" applyFill="1" applyBorder="1" applyAlignment="1">
      <alignment horizontal="center"/>
    </xf>
    <xf numFmtId="2" fontId="6" fillId="9" borderId="5" xfId="4" applyNumberFormat="1" applyFont="1" applyFill="1" applyBorder="1" applyAlignment="1">
      <alignment horizontal="center"/>
    </xf>
    <xf numFmtId="2" fontId="6" fillId="11" borderId="5" xfId="0" applyNumberFormat="1" applyFont="1" applyFill="1" applyBorder="1" applyAlignment="1">
      <alignment horizontal="center"/>
    </xf>
    <xf numFmtId="1" fontId="6" fillId="11" borderId="5" xfId="0" applyNumberFormat="1" applyFont="1" applyFill="1" applyBorder="1" applyAlignment="1">
      <alignment horizontal="center"/>
    </xf>
    <xf numFmtId="1" fontId="6" fillId="13" borderId="5" xfId="0" applyNumberFormat="1" applyFont="1" applyFill="1" applyBorder="1" applyAlignment="1">
      <alignment horizontal="center"/>
    </xf>
    <xf numFmtId="1" fontId="6" fillId="9" borderId="5" xfId="0" applyNumberFormat="1" applyFont="1" applyFill="1" applyBorder="1" applyAlignment="1">
      <alignment horizontal="center"/>
    </xf>
    <xf numFmtId="2" fontId="6" fillId="14" borderId="5" xfId="0" applyNumberFormat="1" applyFont="1" applyFill="1" applyBorder="1" applyAlignment="1">
      <alignment horizontal="center"/>
    </xf>
    <xf numFmtId="165" fontId="6" fillId="14" borderId="5" xfId="0" applyNumberFormat="1" applyFont="1" applyFill="1" applyBorder="1" applyAlignment="1">
      <alignment horizontal="center"/>
    </xf>
    <xf numFmtId="1" fontId="6" fillId="9" borderId="5" xfId="4" applyNumberFormat="1" applyFont="1" applyFill="1" applyBorder="1" applyAlignment="1">
      <alignment horizontal="center"/>
    </xf>
    <xf numFmtId="165" fontId="6" fillId="14" borderId="5" xfId="4" applyNumberFormat="1" applyFont="1" applyFill="1" applyBorder="1" applyAlignment="1">
      <alignment horizontal="center"/>
    </xf>
    <xf numFmtId="2" fontId="6" fillId="9" borderId="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2" fontId="6" fillId="13" borderId="0" xfId="0" applyNumberFormat="1" applyFont="1" applyFill="1" applyBorder="1" applyAlignment="1">
      <alignment horizontal="center"/>
    </xf>
    <xf numFmtId="1" fontId="6" fillId="13" borderId="0" xfId="0" applyNumberFormat="1" applyFont="1" applyFill="1" applyBorder="1" applyAlignment="1">
      <alignment horizontal="center"/>
    </xf>
    <xf numFmtId="165" fontId="6" fillId="9" borderId="0" xfId="0" applyNumberFormat="1" applyFont="1" applyFill="1" applyBorder="1" applyAlignment="1">
      <alignment horizontal="center"/>
    </xf>
    <xf numFmtId="165" fontId="6" fillId="14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Border="1" applyAlignment="1">
      <alignment horizontal="center"/>
    </xf>
    <xf numFmtId="1" fontId="6" fillId="11" borderId="0" xfId="0" applyNumberFormat="1" applyFont="1" applyFill="1" applyBorder="1" applyAlignment="1">
      <alignment horizontal="center"/>
    </xf>
    <xf numFmtId="1" fontId="6" fillId="12" borderId="0" xfId="0" applyNumberFormat="1" applyFont="1" applyFill="1" applyAlignment="1">
      <alignment horizontal="center"/>
    </xf>
    <xf numFmtId="1" fontId="6" fillId="12" borderId="0" xfId="0" applyNumberFormat="1" applyFont="1" applyFill="1" applyBorder="1" applyAlignment="1">
      <alignment horizontal="center"/>
    </xf>
    <xf numFmtId="0" fontId="6" fillId="7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2" fontId="6" fillId="13" borderId="0" xfId="0" applyNumberFormat="1" applyFont="1" applyFill="1" applyAlignment="1">
      <alignment horizontal="center"/>
    </xf>
    <xf numFmtId="1" fontId="6" fillId="13" borderId="0" xfId="0" applyNumberFormat="1" applyFont="1" applyFill="1" applyAlignment="1">
      <alignment horizontal="center"/>
    </xf>
    <xf numFmtId="165" fontId="6" fillId="9" borderId="0" xfId="4" applyNumberFormat="1" applyFont="1" applyFill="1" applyAlignment="1">
      <alignment horizontal="center"/>
    </xf>
    <xf numFmtId="165" fontId="6" fillId="9" borderId="0" xfId="0" applyNumberFormat="1" applyFont="1" applyFill="1" applyAlignment="1">
      <alignment horizontal="center"/>
    </xf>
    <xf numFmtId="2" fontId="6" fillId="14" borderId="0" xfId="0" applyNumberFormat="1" applyFont="1" applyFill="1" applyAlignment="1">
      <alignment horizontal="center"/>
    </xf>
    <xf numFmtId="165" fontId="6" fillId="14" borderId="0" xfId="0" applyNumberFormat="1" applyFont="1" applyFill="1" applyAlignment="1">
      <alignment horizontal="center"/>
    </xf>
    <xf numFmtId="2" fontId="6" fillId="11" borderId="0" xfId="0" applyNumberFormat="1" applyFont="1" applyFill="1" applyAlignment="1">
      <alignment horizontal="center"/>
    </xf>
    <xf numFmtId="1" fontId="6" fillId="11" borderId="0" xfId="0" applyNumberFormat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0" fontId="6" fillId="7" borderId="0" xfId="4" applyFont="1" applyFill="1" applyAlignment="1">
      <alignment horizontal="left"/>
    </xf>
    <xf numFmtId="2" fontId="6" fillId="13" borderId="0" xfId="4" applyNumberFormat="1" applyFont="1" applyFill="1" applyAlignment="1">
      <alignment horizontal="center"/>
    </xf>
    <xf numFmtId="1" fontId="6" fillId="13" borderId="0" xfId="4" applyNumberFormat="1" applyFont="1" applyFill="1" applyAlignment="1">
      <alignment horizontal="center"/>
    </xf>
    <xf numFmtId="2" fontId="6" fillId="14" borderId="0" xfId="4" applyNumberFormat="1" applyFont="1" applyFill="1" applyAlignment="1">
      <alignment horizontal="center"/>
    </xf>
    <xf numFmtId="165" fontId="6" fillId="14" borderId="0" xfId="4" applyNumberFormat="1" applyFont="1" applyFill="1" applyAlignment="1">
      <alignment horizontal="center"/>
    </xf>
    <xf numFmtId="2" fontId="6" fillId="11" borderId="0" xfId="4" applyNumberFormat="1" applyFont="1" applyFill="1" applyAlignment="1">
      <alignment horizontal="center"/>
    </xf>
    <xf numFmtId="1" fontId="6" fillId="11" borderId="0" xfId="4" applyNumberFormat="1" applyFont="1" applyFill="1" applyAlignment="1">
      <alignment horizontal="center"/>
    </xf>
    <xf numFmtId="0" fontId="6" fillId="7" borderId="0" xfId="0" applyFont="1" applyFill="1" applyBorder="1" applyAlignment="1">
      <alignment horizontal="left" vertical="center" wrapText="1"/>
    </xf>
    <xf numFmtId="165" fontId="6" fillId="13" borderId="0" xfId="4" applyNumberFormat="1" applyFont="1" applyFill="1" applyAlignment="1">
      <alignment horizontal="center"/>
    </xf>
    <xf numFmtId="165" fontId="6" fillId="13" borderId="0" xfId="0" applyNumberFormat="1" applyFont="1" applyFill="1" applyBorder="1" applyAlignment="1">
      <alignment horizontal="center"/>
    </xf>
    <xf numFmtId="165" fontId="6" fillId="13" borderId="0" xfId="0" applyNumberFormat="1" applyFont="1" applyFill="1" applyAlignment="1">
      <alignment horizontal="center"/>
    </xf>
    <xf numFmtId="0" fontId="9" fillId="0" borderId="0" xfId="0" applyFont="1"/>
    <xf numFmtId="0" fontId="6" fillId="6" borderId="3" xfId="0" applyFont="1" applyFill="1" applyBorder="1"/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/>
    </xf>
    <xf numFmtId="0" fontId="6" fillId="7" borderId="5" xfId="4" applyFont="1" applyFill="1" applyBorder="1" applyAlignment="1">
      <alignment horizontal="left"/>
    </xf>
    <xf numFmtId="0" fontId="10" fillId="0" borderId="0" xfId="0" applyFont="1"/>
    <xf numFmtId="0" fontId="11" fillId="6" borderId="2" xfId="0" applyFont="1" applyFill="1" applyBorder="1"/>
    <xf numFmtId="0" fontId="11" fillId="6" borderId="4" xfId="0" applyFont="1" applyFill="1" applyBorder="1"/>
    <xf numFmtId="0" fontId="11" fillId="6" borderId="5" xfId="0" applyFont="1" applyFill="1" applyBorder="1"/>
    <xf numFmtId="0" fontId="10" fillId="6" borderId="0" xfId="0" applyFont="1" applyFill="1"/>
    <xf numFmtId="0" fontId="12" fillId="6" borderId="2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5" borderId="1" xfId="9" applyFont="1">
      <alignment horizontal="center" vertical="center"/>
    </xf>
    <xf numFmtId="0" fontId="14" fillId="7" borderId="4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center" vertical="center"/>
    </xf>
    <xf numFmtId="2" fontId="14" fillId="13" borderId="5" xfId="0" applyNumberFormat="1" applyFont="1" applyFill="1" applyBorder="1" applyAlignment="1">
      <alignment horizontal="center"/>
    </xf>
    <xf numFmtId="1" fontId="14" fillId="13" borderId="5" xfId="4" applyNumberFormat="1" applyFont="1" applyFill="1" applyBorder="1" applyAlignment="1">
      <alignment horizontal="center"/>
    </xf>
    <xf numFmtId="2" fontId="14" fillId="9" borderId="5" xfId="0" applyNumberFormat="1" applyFont="1" applyFill="1" applyBorder="1" applyAlignment="1">
      <alignment horizontal="center" vertical="center"/>
    </xf>
    <xf numFmtId="1" fontId="14" fillId="9" borderId="5" xfId="4" applyNumberFormat="1" applyFont="1" applyFill="1" applyBorder="1" applyAlignment="1">
      <alignment horizontal="center"/>
    </xf>
    <xf numFmtId="0" fontId="14" fillId="14" borderId="5" xfId="4" applyFont="1" applyFill="1" applyBorder="1" applyAlignment="1">
      <alignment horizontal="center"/>
    </xf>
    <xf numFmtId="2" fontId="14" fillId="11" borderId="5" xfId="4" applyNumberFormat="1" applyFont="1" applyFill="1" applyBorder="1" applyAlignment="1">
      <alignment horizontal="center"/>
    </xf>
    <xf numFmtId="1" fontId="14" fillId="11" borderId="5" xfId="4" applyNumberFormat="1" applyFont="1" applyFill="1" applyBorder="1" applyAlignment="1">
      <alignment horizontal="center"/>
    </xf>
    <xf numFmtId="1" fontId="14" fillId="12" borderId="5" xfId="0" applyNumberFormat="1" applyFont="1" applyFill="1" applyBorder="1" applyAlignment="1">
      <alignment horizontal="center"/>
    </xf>
    <xf numFmtId="2" fontId="14" fillId="14" borderId="5" xfId="4" applyNumberFormat="1" applyFont="1" applyFill="1" applyBorder="1" applyAlignment="1">
      <alignment horizontal="center"/>
    </xf>
    <xf numFmtId="2" fontId="14" fillId="11" borderId="5" xfId="0" applyNumberFormat="1" applyFont="1" applyFill="1" applyBorder="1" applyAlignment="1">
      <alignment horizontal="center"/>
    </xf>
    <xf numFmtId="1" fontId="14" fillId="11" borderId="5" xfId="0" applyNumberFormat="1" applyFont="1" applyFill="1" applyBorder="1" applyAlignment="1">
      <alignment horizontal="center"/>
    </xf>
    <xf numFmtId="2" fontId="14" fillId="9" borderId="5" xfId="0" applyNumberFormat="1" applyFont="1" applyFill="1" applyBorder="1" applyAlignment="1">
      <alignment horizontal="center"/>
    </xf>
    <xf numFmtId="165" fontId="14" fillId="14" borderId="5" xfId="4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1" fontId="14" fillId="13" borderId="5" xfId="0" applyNumberFormat="1" applyFont="1" applyFill="1" applyBorder="1" applyAlignment="1">
      <alignment horizontal="center"/>
    </xf>
    <xf numFmtId="165" fontId="14" fillId="14" borderId="5" xfId="0" applyNumberFormat="1" applyFont="1" applyFill="1" applyBorder="1" applyAlignment="1">
      <alignment horizontal="center"/>
    </xf>
    <xf numFmtId="0" fontId="14" fillId="12" borderId="5" xfId="0" applyFont="1" applyFill="1" applyBorder="1" applyAlignment="1">
      <alignment horizontal="center"/>
    </xf>
    <xf numFmtId="0" fontId="14" fillId="7" borderId="4" xfId="4" applyFont="1" applyFill="1" applyBorder="1" applyAlignment="1">
      <alignment horizontal="left"/>
    </xf>
    <xf numFmtId="2" fontId="14" fillId="13" borderId="5" xfId="4" applyNumberFormat="1" applyFont="1" applyFill="1" applyBorder="1" applyAlignment="1">
      <alignment horizontal="center"/>
    </xf>
    <xf numFmtId="165" fontId="14" fillId="12" borderId="5" xfId="0" applyNumberFormat="1" applyFont="1" applyFill="1" applyBorder="1" applyAlignment="1">
      <alignment horizontal="center"/>
    </xf>
    <xf numFmtId="1" fontId="14" fillId="9" borderId="5" xfId="0" applyNumberFormat="1" applyFont="1" applyFill="1" applyBorder="1" applyAlignment="1">
      <alignment horizontal="center"/>
    </xf>
    <xf numFmtId="2" fontId="14" fillId="14" borderId="5" xfId="0" applyNumberFormat="1" applyFont="1" applyFill="1" applyBorder="1" applyAlignment="1">
      <alignment horizontal="center"/>
    </xf>
    <xf numFmtId="0" fontId="11" fillId="6" borderId="3" xfId="0" applyFont="1" applyFill="1" applyBorder="1"/>
    <xf numFmtId="0" fontId="11" fillId="17" borderId="5" xfId="0" applyFont="1" applyFill="1" applyBorder="1" applyAlignment="1">
      <alignment horizontal="center" vertical="center" wrapText="1"/>
    </xf>
    <xf numFmtId="0" fontId="11" fillId="18" borderId="5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1" fontId="14" fillId="19" borderId="5" xfId="0" applyNumberFormat="1" applyFont="1" applyFill="1" applyBorder="1" applyAlignment="1">
      <alignment horizontal="center"/>
    </xf>
    <xf numFmtId="0" fontId="14" fillId="19" borderId="5" xfId="0" applyFont="1" applyFill="1" applyBorder="1" applyAlignment="1">
      <alignment horizontal="center"/>
    </xf>
    <xf numFmtId="0" fontId="12" fillId="20" borderId="4" xfId="0" applyFont="1" applyFill="1" applyBorder="1" applyAlignment="1">
      <alignment horizontal="left" vertical="center" wrapText="1"/>
    </xf>
    <xf numFmtId="0" fontId="11" fillId="20" borderId="5" xfId="0" applyFont="1" applyFill="1" applyBorder="1" applyAlignment="1">
      <alignment horizontal="center" vertical="center" wrapText="1"/>
    </xf>
    <xf numFmtId="0" fontId="6" fillId="21" borderId="5" xfId="0" applyFont="1" applyFill="1" applyBorder="1" applyAlignment="1">
      <alignment horizontal="center" vertical="center" wrapText="1"/>
    </xf>
    <xf numFmtId="0" fontId="7" fillId="6" borderId="0" xfId="10" applyFont="1" applyFill="1" applyBorder="1" applyAlignment="1" applyProtection="1">
      <alignment horizontal="center" vertical="top" wrapText="1"/>
    </xf>
    <xf numFmtId="0" fontId="6" fillId="7" borderId="6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/>
    </xf>
    <xf numFmtId="0" fontId="6" fillId="7" borderId="4" xfId="0" applyFont="1" applyFill="1" applyBorder="1" applyAlignment="1">
      <alignment horizontal="right"/>
    </xf>
    <xf numFmtId="0" fontId="11" fillId="6" borderId="5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1" fillId="16" borderId="5" xfId="0" applyFont="1" applyFill="1" applyBorder="1" applyAlignment="1">
      <alignment horizontal="center"/>
    </xf>
    <xf numFmtId="0" fontId="11" fillId="21" borderId="6" xfId="0" applyFont="1" applyFill="1" applyBorder="1" applyAlignment="1">
      <alignment horizontal="right"/>
    </xf>
    <xf numFmtId="0" fontId="11" fillId="21" borderId="7" xfId="0" applyFont="1" applyFill="1" applyBorder="1" applyAlignment="1">
      <alignment horizontal="right"/>
    </xf>
    <xf numFmtId="0" fontId="11" fillId="21" borderId="4" xfId="0" applyFont="1" applyFill="1" applyBorder="1" applyAlignment="1">
      <alignment horizontal="right"/>
    </xf>
    <xf numFmtId="0" fontId="11" fillId="19" borderId="6" xfId="0" applyFont="1" applyFill="1" applyBorder="1" applyAlignment="1">
      <alignment horizontal="right"/>
    </xf>
    <xf numFmtId="0" fontId="11" fillId="19" borderId="7" xfId="0" applyFont="1" applyFill="1" applyBorder="1" applyAlignment="1">
      <alignment horizontal="right"/>
    </xf>
    <xf numFmtId="0" fontId="11" fillId="19" borderId="4" xfId="0" applyFont="1" applyFill="1" applyBorder="1" applyAlignment="1">
      <alignment horizontal="right"/>
    </xf>
  </cellXfs>
  <cellStyles count="11">
    <cellStyle name="Attendance Totals" xfId="1" xr:uid="{00000000-0005-0000-0000-000000000000}"/>
    <cellStyle name="Birthdate" xfId="2" xr:uid="{00000000-0005-0000-0000-000001000000}"/>
    <cellStyle name="Excel Built-in Title" xfId="10" xr:uid="{00000000-0005-0000-0000-000002000000}"/>
    <cellStyle name="Month" xfId="3" xr:uid="{00000000-0005-0000-0000-000003000000}"/>
    <cellStyle name="Normalny" xfId="0" builtinId="0"/>
    <cellStyle name="Normalny 2" xfId="4" xr:uid="{00000000-0005-0000-0000-000005000000}"/>
    <cellStyle name="Phone Number" xfId="5" xr:uid="{00000000-0005-0000-0000-000006000000}"/>
    <cellStyle name="Student Information" xfId="6" xr:uid="{00000000-0005-0000-0000-000007000000}"/>
    <cellStyle name="Student Information - user entered" xfId="7" xr:uid="{00000000-0005-0000-0000-000008000000}"/>
    <cellStyle name="Weekday" xfId="8" xr:uid="{00000000-0005-0000-0000-000009000000}"/>
    <cellStyle name="Weekend" xfId="9" xr:uid="{00000000-0005-0000-0000-00000A000000}"/>
  </cellStyles>
  <dxfs count="8">
    <dxf>
      <fill>
        <patternFill>
          <bgColor theme="4" tint="-0.249977111117893"/>
        </patternFill>
      </fill>
      <border outline="0">
        <left style="thin">
          <color auto="1"/>
        </left>
      </border>
    </dxf>
    <dxf>
      <fill>
        <patternFill>
          <bgColor theme="4" tint="-0.249977111117893"/>
        </patternFill>
      </fill>
      <border outline="0">
        <left style="thin">
          <color auto="1"/>
        </left>
        <right style="thin">
          <color auto="1"/>
        </right>
      </border>
    </dxf>
    <dxf>
      <fill>
        <patternFill>
          <bgColor theme="4" tint="-0.249977111117893"/>
        </patternFill>
      </fill>
      <border outline="0">
        <right style="thin">
          <color auto="1"/>
        </right>
      </border>
    </dxf>
    <dxf>
      <border outline="0">
        <right style="thin">
          <color auto="1"/>
        </right>
      </border>
    </dxf>
    <dxf>
      <fill>
        <patternFill>
          <bgColor theme="4" tint="-0.249977111117893"/>
        </patternFill>
      </fill>
      <border outline="0">
        <left style="thin">
          <color auto="1"/>
        </left>
      </border>
    </dxf>
    <dxf>
      <fill>
        <patternFill>
          <bgColor theme="4" tint="-0.249977111117893"/>
        </patternFill>
      </fill>
      <border outline="0">
        <left style="thin">
          <color auto="1"/>
        </left>
        <right style="thin">
          <color auto="1"/>
        </right>
      </border>
    </dxf>
    <dxf>
      <fill>
        <patternFill>
          <bgColor theme="4" tint="-0.249977111117893"/>
        </patternFill>
      </fill>
      <border outline="0">
        <right style="thin">
          <color auto="1"/>
        </right>
      </border>
    </dxf>
    <dxf>
      <border outline="0">
        <right style="thin">
          <color auto="1"/>
        </right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27E00"/>
      <rgbColor rgb="FF800080"/>
      <rgbColor rgb="FF008080"/>
      <rgbColor rgb="FFC0C0C0"/>
      <rgbColor rgb="FF808080"/>
      <rgbColor rgb="FF83A8FF"/>
      <rgbColor rgb="FF993366"/>
      <rgbColor rgb="FFFFF6E0"/>
      <rgbColor rgb="FFDBEEF4"/>
      <rgbColor rgb="FF660066"/>
      <rgbColor rgb="FFCE931D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9E9E9"/>
      <rgbColor rgb="FFCCFFCC"/>
      <rgbColor rgb="FFFFFF99"/>
      <rgbColor rgb="FF99CCFF"/>
      <rgbColor rgb="FFFF99CC"/>
      <rgbColor rgb="FFCC99FF"/>
      <rgbColor rgb="FFFFCC99"/>
      <rgbColor rgb="FF467DFF"/>
      <rgbColor rgb="FF4BACC6"/>
      <rgbColor rgb="FFB4D23C"/>
      <rgbColor rgb="FFFFC000"/>
      <rgbColor rgb="FFFFB80B"/>
      <rgbColor rgb="FFFE5E00"/>
      <rgbColor rgb="FF666699"/>
      <rgbColor rgb="FFA6A6A6"/>
      <rgbColor rgb="FF003366"/>
      <rgbColor rgb="FF00B050"/>
      <rgbColor rgb="FF003300"/>
      <rgbColor rgb="FF333300"/>
      <rgbColor rgb="FFAA3E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16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2.png" 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518400</xdr:colOff>
      <xdr:row>0</xdr:row>
      <xdr:rowOff>83160</xdr:rowOff>
    </xdr:from>
    <xdr:to>
      <xdr:col>13</xdr:col>
      <xdr:colOff>1074960</xdr:colOff>
      <xdr:row>0</xdr:row>
      <xdr:rowOff>2156040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88640" y="83160"/>
          <a:ext cx="2077200" cy="2072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441360</xdr:colOff>
      <xdr:row>0</xdr:row>
      <xdr:rowOff>86400</xdr:rowOff>
    </xdr:from>
    <xdr:to>
      <xdr:col>1</xdr:col>
      <xdr:colOff>2015640</xdr:colOff>
      <xdr:row>0</xdr:row>
      <xdr:rowOff>2255040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41360" y="86400"/>
          <a:ext cx="2036880" cy="216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1800</xdr:colOff>
      <xdr:row>0</xdr:row>
      <xdr:rowOff>177840</xdr:rowOff>
    </xdr:from>
    <xdr:to>
      <xdr:col>1</xdr:col>
      <xdr:colOff>2036160</xdr:colOff>
      <xdr:row>0</xdr:row>
      <xdr:rowOff>2196000</xdr:rowOff>
    </xdr:to>
    <xdr:pic>
      <xdr:nvPicPr>
        <xdr:cNvPr id="4" name="Obraz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4400" y="177840"/>
          <a:ext cx="2034360" cy="201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2520</xdr:colOff>
      <xdr:row>0</xdr:row>
      <xdr:rowOff>227880</xdr:rowOff>
    </xdr:from>
    <xdr:to>
      <xdr:col>13</xdr:col>
      <xdr:colOff>1353240</xdr:colOff>
      <xdr:row>0</xdr:row>
      <xdr:rowOff>2247480</xdr:rowOff>
    </xdr:to>
    <xdr:pic>
      <xdr:nvPicPr>
        <xdr:cNvPr id="19" name="Obraz 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970640" y="227880"/>
          <a:ext cx="2103120" cy="201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24840</xdr:colOff>
      <xdr:row>0</xdr:row>
      <xdr:rowOff>200520</xdr:rowOff>
    </xdr:from>
    <xdr:to>
      <xdr:col>1</xdr:col>
      <xdr:colOff>2059200</xdr:colOff>
      <xdr:row>0</xdr:row>
      <xdr:rowOff>2194200</xdr:rowOff>
    </xdr:to>
    <xdr:pic>
      <xdr:nvPicPr>
        <xdr:cNvPr id="20" name="Obraz 2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87440" y="200520"/>
          <a:ext cx="2034360" cy="1993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10080</xdr:colOff>
      <xdr:row>0</xdr:row>
      <xdr:rowOff>281160</xdr:rowOff>
    </xdr:from>
    <xdr:to>
      <xdr:col>13</xdr:col>
      <xdr:colOff>1360800</xdr:colOff>
      <xdr:row>0</xdr:row>
      <xdr:rowOff>2293200</xdr:rowOff>
    </xdr:to>
    <xdr:pic>
      <xdr:nvPicPr>
        <xdr:cNvPr id="21" name="Obraz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978200" y="281160"/>
          <a:ext cx="2103120" cy="201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1800</xdr:colOff>
      <xdr:row>0</xdr:row>
      <xdr:rowOff>231120</xdr:rowOff>
    </xdr:from>
    <xdr:to>
      <xdr:col>1</xdr:col>
      <xdr:colOff>2036160</xdr:colOff>
      <xdr:row>0</xdr:row>
      <xdr:rowOff>2293200</xdr:rowOff>
    </xdr:to>
    <xdr:pic>
      <xdr:nvPicPr>
        <xdr:cNvPr id="22" name="Obraz 2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4400" y="231120"/>
          <a:ext cx="2034360" cy="2062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33120</xdr:colOff>
      <xdr:row>0</xdr:row>
      <xdr:rowOff>205200</xdr:rowOff>
    </xdr:from>
    <xdr:to>
      <xdr:col>13</xdr:col>
      <xdr:colOff>1383840</xdr:colOff>
      <xdr:row>0</xdr:row>
      <xdr:rowOff>2301120</xdr:rowOff>
    </xdr:to>
    <xdr:pic>
      <xdr:nvPicPr>
        <xdr:cNvPr id="23" name="Obraz 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001240" y="205200"/>
          <a:ext cx="2103120" cy="209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436320</xdr:colOff>
      <xdr:row>0</xdr:row>
      <xdr:rowOff>154800</xdr:rowOff>
    </xdr:from>
    <xdr:to>
      <xdr:col>1</xdr:col>
      <xdr:colOff>2034300</xdr:colOff>
      <xdr:row>0</xdr:row>
      <xdr:rowOff>2270160</xdr:rowOff>
    </xdr:to>
    <xdr:pic>
      <xdr:nvPicPr>
        <xdr:cNvPr id="24" name="Obraz 2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36320" y="154800"/>
          <a:ext cx="2047320" cy="2115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410760</xdr:colOff>
      <xdr:row>0</xdr:row>
      <xdr:rowOff>337680</xdr:rowOff>
    </xdr:from>
    <xdr:to>
      <xdr:col>1</xdr:col>
      <xdr:colOff>1985040</xdr:colOff>
      <xdr:row>0</xdr:row>
      <xdr:rowOff>2270160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10760" y="337680"/>
          <a:ext cx="2036880" cy="1932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474840</xdr:colOff>
      <xdr:row>0</xdr:row>
      <xdr:rowOff>304200</xdr:rowOff>
    </xdr:from>
    <xdr:to>
      <xdr:col>13</xdr:col>
      <xdr:colOff>1081440</xdr:colOff>
      <xdr:row>0</xdr:row>
      <xdr:rowOff>2239920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145080" y="304200"/>
          <a:ext cx="2127240" cy="193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571680</xdr:colOff>
      <xdr:row>0</xdr:row>
      <xdr:rowOff>197640</xdr:rowOff>
    </xdr:from>
    <xdr:to>
      <xdr:col>13</xdr:col>
      <xdr:colOff>1128240</xdr:colOff>
      <xdr:row>0</xdr:row>
      <xdr:rowOff>2270520</xdr:rowOff>
    </xdr:to>
    <xdr:pic>
      <xdr:nvPicPr>
        <xdr:cNvPr id="5" name="Obraz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241920" y="197640"/>
          <a:ext cx="2077200" cy="2072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441360</xdr:colOff>
      <xdr:row>0</xdr:row>
      <xdr:rowOff>86400</xdr:rowOff>
    </xdr:from>
    <xdr:to>
      <xdr:col>1</xdr:col>
      <xdr:colOff>2015640</xdr:colOff>
      <xdr:row>0</xdr:row>
      <xdr:rowOff>2255040</xdr:rowOff>
    </xdr:to>
    <xdr:pic>
      <xdr:nvPicPr>
        <xdr:cNvPr id="6" name="Obraz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41360" y="86400"/>
          <a:ext cx="2036880" cy="2168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30600</xdr:colOff>
      <xdr:row>0</xdr:row>
      <xdr:rowOff>90720</xdr:rowOff>
    </xdr:from>
    <xdr:to>
      <xdr:col>13</xdr:col>
      <xdr:colOff>587160</xdr:colOff>
      <xdr:row>0</xdr:row>
      <xdr:rowOff>2163600</xdr:rowOff>
    </xdr:to>
    <xdr:pic>
      <xdr:nvPicPr>
        <xdr:cNvPr id="7" name="Obraz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700840" y="90720"/>
          <a:ext cx="2077200" cy="2072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441360</xdr:colOff>
      <xdr:row>0</xdr:row>
      <xdr:rowOff>86400</xdr:rowOff>
    </xdr:from>
    <xdr:to>
      <xdr:col>1</xdr:col>
      <xdr:colOff>2015640</xdr:colOff>
      <xdr:row>0</xdr:row>
      <xdr:rowOff>2255040</xdr:rowOff>
    </xdr:to>
    <xdr:pic>
      <xdr:nvPicPr>
        <xdr:cNvPr id="8" name="Obraz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41360" y="86400"/>
          <a:ext cx="2036880" cy="2168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464760</xdr:colOff>
      <xdr:row>0</xdr:row>
      <xdr:rowOff>197640</xdr:rowOff>
    </xdr:from>
    <xdr:to>
      <xdr:col>13</xdr:col>
      <xdr:colOff>1021320</xdr:colOff>
      <xdr:row>0</xdr:row>
      <xdr:rowOff>2270520</xdr:rowOff>
    </xdr:to>
    <xdr:pic>
      <xdr:nvPicPr>
        <xdr:cNvPr id="9" name="Obraz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35000" y="197640"/>
          <a:ext cx="2077200" cy="2072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441360</xdr:colOff>
      <xdr:row>0</xdr:row>
      <xdr:rowOff>86400</xdr:rowOff>
    </xdr:from>
    <xdr:to>
      <xdr:col>1</xdr:col>
      <xdr:colOff>2015640</xdr:colOff>
      <xdr:row>0</xdr:row>
      <xdr:rowOff>2255040</xdr:rowOff>
    </xdr:to>
    <xdr:pic>
      <xdr:nvPicPr>
        <xdr:cNvPr id="10" name="Obraz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41360" y="86400"/>
          <a:ext cx="2036880" cy="2168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510480</xdr:colOff>
      <xdr:row>0</xdr:row>
      <xdr:rowOff>205200</xdr:rowOff>
    </xdr:from>
    <xdr:to>
      <xdr:col>13</xdr:col>
      <xdr:colOff>1067040</xdr:colOff>
      <xdr:row>0</xdr:row>
      <xdr:rowOff>2278080</xdr:rowOff>
    </xdr:to>
    <xdr:pic>
      <xdr:nvPicPr>
        <xdr:cNvPr id="11" name="Obraz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80720" y="205200"/>
          <a:ext cx="2077200" cy="2072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441360</xdr:colOff>
      <xdr:row>0</xdr:row>
      <xdr:rowOff>86400</xdr:rowOff>
    </xdr:from>
    <xdr:to>
      <xdr:col>1</xdr:col>
      <xdr:colOff>2015640</xdr:colOff>
      <xdr:row>0</xdr:row>
      <xdr:rowOff>2255040</xdr:rowOff>
    </xdr:to>
    <xdr:pic>
      <xdr:nvPicPr>
        <xdr:cNvPr id="12" name="Obraz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41360" y="86400"/>
          <a:ext cx="2036880" cy="2168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10080</xdr:colOff>
      <xdr:row>0</xdr:row>
      <xdr:rowOff>205200</xdr:rowOff>
    </xdr:from>
    <xdr:to>
      <xdr:col>13</xdr:col>
      <xdr:colOff>400680</xdr:colOff>
      <xdr:row>0</xdr:row>
      <xdr:rowOff>2183040</xdr:rowOff>
    </xdr:to>
    <xdr:pic>
      <xdr:nvPicPr>
        <xdr:cNvPr id="13" name="Obraz 6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90360" y="205200"/>
          <a:ext cx="2130840" cy="197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1800</xdr:colOff>
      <xdr:row>0</xdr:row>
      <xdr:rowOff>177840</xdr:rowOff>
    </xdr:from>
    <xdr:to>
      <xdr:col>1</xdr:col>
      <xdr:colOff>2036160</xdr:colOff>
      <xdr:row>0</xdr:row>
      <xdr:rowOff>2196000</xdr:rowOff>
    </xdr:to>
    <xdr:pic>
      <xdr:nvPicPr>
        <xdr:cNvPr id="14" name="Obraz 8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4400" y="177840"/>
          <a:ext cx="2034360" cy="201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63360</xdr:colOff>
      <xdr:row>0</xdr:row>
      <xdr:rowOff>250920</xdr:rowOff>
    </xdr:from>
    <xdr:to>
      <xdr:col>15</xdr:col>
      <xdr:colOff>12240</xdr:colOff>
      <xdr:row>0</xdr:row>
      <xdr:rowOff>2262960</xdr:rowOff>
    </xdr:to>
    <xdr:pic>
      <xdr:nvPicPr>
        <xdr:cNvPr id="15" name="Obraz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031480" y="250920"/>
          <a:ext cx="2144160" cy="201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1800</xdr:colOff>
      <xdr:row>0</xdr:row>
      <xdr:rowOff>177840</xdr:rowOff>
    </xdr:from>
    <xdr:to>
      <xdr:col>1</xdr:col>
      <xdr:colOff>2036160</xdr:colOff>
      <xdr:row>0</xdr:row>
      <xdr:rowOff>2224800</xdr:rowOff>
    </xdr:to>
    <xdr:pic>
      <xdr:nvPicPr>
        <xdr:cNvPr id="16" name="Obraz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4400" y="177840"/>
          <a:ext cx="2034360" cy="2046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17640</xdr:colOff>
      <xdr:row>0</xdr:row>
      <xdr:rowOff>250920</xdr:rowOff>
    </xdr:from>
    <xdr:to>
      <xdr:col>13</xdr:col>
      <xdr:colOff>1368360</xdr:colOff>
      <xdr:row>0</xdr:row>
      <xdr:rowOff>2293200</xdr:rowOff>
    </xdr:to>
    <xdr:pic>
      <xdr:nvPicPr>
        <xdr:cNvPr id="17" name="Obraz 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985760" y="250920"/>
          <a:ext cx="2103120" cy="204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1800</xdr:colOff>
      <xdr:row>0</xdr:row>
      <xdr:rowOff>177840</xdr:rowOff>
    </xdr:from>
    <xdr:to>
      <xdr:col>1</xdr:col>
      <xdr:colOff>2036160</xdr:colOff>
      <xdr:row>0</xdr:row>
      <xdr:rowOff>2239920</xdr:rowOff>
    </xdr:to>
    <xdr:pic>
      <xdr:nvPicPr>
        <xdr:cNvPr id="18" name="Obraz 2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4400" y="177840"/>
          <a:ext cx="2034360" cy="206208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ListaUczniów3" displayName="ListaUczniów3" ref="B3:N100" totalsRowShown="0">
  <autoFilter ref="B3:N100" xr:uid="{00000000-0009-0000-0100-000007000000}"/>
  <tableColumns count="13">
    <tableColumn id="1" xr3:uid="{00000000-0010-0000-0000-000001000000}" name="nazwisko i imię"/>
    <tableColumn id="2" xr3:uid="{00000000-0010-0000-0000-000002000000}" name="kategoria wiekowa"/>
    <tableColumn id="3" xr3:uid="{00000000-0010-0000-0000-000003000000}" name="GP1 28.03.2021"/>
    <tableColumn id="4" xr3:uid="{00000000-0010-0000-0000-000004000000}" name="PUNKTY2"/>
    <tableColumn id="5" xr3:uid="{00000000-0010-0000-0000-000005000000}" name="GP-2 BIEG NOCNY 24.04.2021"/>
    <tableColumn id="6" xr3:uid="{00000000-0010-0000-0000-000006000000}" name="PUNKTY GP2"/>
    <tableColumn id="7" xr3:uid="{00000000-0010-0000-0000-000007000000}" name="GP-3 "/>
    <tableColumn id="8" xr3:uid="{00000000-0010-0000-0000-000008000000}" name="PUNKTY GP3"/>
    <tableColumn id="9" xr3:uid="{00000000-0010-0000-0000-000009000000}" name="GP-4 "/>
    <tableColumn id="10" xr3:uid="{00000000-0010-0000-0000-00000A000000}" name="PUNKTY GP4"/>
    <tableColumn id="11" xr3:uid="{00000000-0010-0000-0000-00000B000000}" name="PUNKTY"/>
    <tableColumn id="12" xr3:uid="{00000000-0010-0000-0000-00000C000000}" name="KLASYFIKACJA KATEGORIE"/>
    <tableColumn id="13" xr3:uid="{00000000-0010-0000-0000-00000D000000}" name="KLASYFIKACJA OPEN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ListaUczniów12" displayName="ListaUczniów12" ref="B3:N33" totalsRowShown="0">
  <autoFilter ref="B3:N33" xr:uid="{00000000-0009-0000-0100-000004000000}"/>
  <sortState xmlns:xlrd2="http://schemas.microsoft.com/office/spreadsheetml/2017/richdata2" ref="B4:N33">
    <sortCondition descending="1" ref="L3:L33"/>
  </sortState>
  <tableColumns count="13">
    <tableColumn id="1" xr3:uid="{00000000-0010-0000-0900-000001000000}" name="nazwisko i imię"/>
    <tableColumn id="2" xr3:uid="{00000000-0010-0000-0900-000002000000}" name="kategoria wiekowa"/>
    <tableColumn id="3" xr3:uid="{00000000-0010-0000-0900-000003000000}" name="GP1 28.03.2021"/>
    <tableColumn id="4" xr3:uid="{00000000-0010-0000-0900-000004000000}" name="PUNKTY2"/>
    <tableColumn id="5" xr3:uid="{00000000-0010-0000-0900-000005000000}" name="GP-2 BIEG NOCNY 24.04.2021"/>
    <tableColumn id="6" xr3:uid="{00000000-0010-0000-0900-000006000000}" name="PUNKTY GP2"/>
    <tableColumn id="7" xr3:uid="{00000000-0010-0000-0900-000007000000}" name="GP-3 "/>
    <tableColumn id="8" xr3:uid="{00000000-0010-0000-0900-000008000000}" name="PUNKTY GP3"/>
    <tableColumn id="9" xr3:uid="{00000000-0010-0000-0900-000009000000}" name="GP-4 "/>
    <tableColumn id="10" xr3:uid="{00000000-0010-0000-0900-00000A000000}" name="PUNKTY GP4"/>
    <tableColumn id="11" xr3:uid="{00000000-0010-0000-0900-00000B000000}" name="PUNKTY"/>
    <tableColumn id="12" xr3:uid="{00000000-0010-0000-0900-00000C000000}" name="KLASYFIKACJA KATEGORIE"/>
    <tableColumn id="13" xr3:uid="{00000000-0010-0000-0900-00000D000000}" name="KLASYFIKACJA KATEGORIA WIEKOWA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A000000}" name="ListaUczniów13" displayName="ListaUczniów13" ref="B3:N16" totalsRowShown="0">
  <autoFilter ref="B3:N16" xr:uid="{00000000-0009-0000-0100-000005000000}"/>
  <tableColumns count="13">
    <tableColumn id="1" xr3:uid="{00000000-0010-0000-0A00-000001000000}" name="nazwisko i imię"/>
    <tableColumn id="2" xr3:uid="{00000000-0010-0000-0A00-000002000000}" name="kategoria wiekowa"/>
    <tableColumn id="3" xr3:uid="{00000000-0010-0000-0A00-000003000000}" name="GP1 28.03.2021"/>
    <tableColumn id="4" xr3:uid="{00000000-0010-0000-0A00-000004000000}" name="PUNKTY2"/>
    <tableColumn id="5" xr3:uid="{00000000-0010-0000-0A00-000005000000}" name="GP-2 BIEG NOCNY 24.04.2021"/>
    <tableColumn id="6" xr3:uid="{00000000-0010-0000-0A00-000006000000}" name="PUNKTY GP2"/>
    <tableColumn id="7" xr3:uid="{00000000-0010-0000-0A00-000007000000}" name="GP-3 "/>
    <tableColumn id="8" xr3:uid="{00000000-0010-0000-0A00-000008000000}" name="PUNKTY GP3"/>
    <tableColumn id="9" xr3:uid="{00000000-0010-0000-0A00-000009000000}" name="GP-4 "/>
    <tableColumn id="10" xr3:uid="{00000000-0010-0000-0A00-00000A000000}" name="PUNKTY GP4" dataDxfId="7"/>
    <tableColumn id="11" xr3:uid="{00000000-0010-0000-0A00-00000B000000}" name="PUNKTY" dataDxfId="6"/>
    <tableColumn id="12" xr3:uid="{00000000-0010-0000-0A00-00000C000000}" name="KLASYFIKACJA KATEGORIE" dataDxfId="5"/>
    <tableColumn id="13" xr3:uid="{00000000-0010-0000-0A00-00000D000000}" name="KLASYFIKACJA KATEGORIA WIEKOWA" dataDxfId="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B000000}" name="ListaUczniów14" displayName="ListaUczniów14" ref="B3:N7" totalsRowShown="0">
  <autoFilter ref="B3:N7" xr:uid="{00000000-0009-0000-0100-000006000000}"/>
  <tableColumns count="13">
    <tableColumn id="1" xr3:uid="{00000000-0010-0000-0B00-000001000000}" name="nazwisko i imię"/>
    <tableColumn id="2" xr3:uid="{00000000-0010-0000-0B00-000002000000}" name="kategoria wiekowa"/>
    <tableColumn id="3" xr3:uid="{00000000-0010-0000-0B00-000003000000}" name="GP1 28.03.2021"/>
    <tableColumn id="4" xr3:uid="{00000000-0010-0000-0B00-000004000000}" name="PUNKTY2"/>
    <tableColumn id="5" xr3:uid="{00000000-0010-0000-0B00-000005000000}" name="GP-2 BIEG NOCNY 24.04.2021"/>
    <tableColumn id="6" xr3:uid="{00000000-0010-0000-0B00-000006000000}" name="PUNKTY GP2"/>
    <tableColumn id="7" xr3:uid="{00000000-0010-0000-0B00-000007000000}" name="GP-3 "/>
    <tableColumn id="8" xr3:uid="{00000000-0010-0000-0B00-000008000000}" name="PUNKTY GP3"/>
    <tableColumn id="9" xr3:uid="{00000000-0010-0000-0B00-000009000000}" name="GP-4 "/>
    <tableColumn id="10" xr3:uid="{00000000-0010-0000-0B00-00000A000000}" name="PUNKTY GP4" dataDxfId="3"/>
    <tableColumn id="11" xr3:uid="{00000000-0010-0000-0B00-00000B000000}" name="PUNKTY" dataDxfId="2"/>
    <tableColumn id="12" xr3:uid="{00000000-0010-0000-0B00-00000C000000}" name="KLASYFIKACJA KATEGORIE" dataDxfId="1"/>
    <tableColumn id="13" xr3:uid="{00000000-0010-0000-0B00-00000D000000}" name="KLASYFIKACJA KATEGORIA WIEKOWA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ListaUczniów35" displayName="ListaUczniów35" ref="B3:N14" totalsRowShown="0">
  <autoFilter ref="B3:N14" xr:uid="{00000000-0009-0000-0100-000008000000}"/>
  <tableColumns count="13">
    <tableColumn id="1" xr3:uid="{00000000-0010-0000-0100-000001000000}" name="nazwisko i imię"/>
    <tableColumn id="2" xr3:uid="{00000000-0010-0000-0100-000002000000}" name="kategoria wiekowa"/>
    <tableColumn id="3" xr3:uid="{00000000-0010-0000-0100-000003000000}" name="GP1 28.03.2021"/>
    <tableColumn id="4" xr3:uid="{00000000-0010-0000-0100-000004000000}" name="PUNKTY2"/>
    <tableColumn id="5" xr3:uid="{00000000-0010-0000-0100-000005000000}" name="GP-2 BIEG NOCNY 24.04.2021"/>
    <tableColumn id="6" xr3:uid="{00000000-0010-0000-0100-000006000000}" name="PUNKTY GP2"/>
    <tableColumn id="7" xr3:uid="{00000000-0010-0000-0100-000007000000}" name="GP-3 "/>
    <tableColumn id="8" xr3:uid="{00000000-0010-0000-0100-000008000000}" name="PUNKTY GP3"/>
    <tableColumn id="9" xr3:uid="{00000000-0010-0000-0100-000009000000}" name="GP-4 "/>
    <tableColumn id="10" xr3:uid="{00000000-0010-0000-0100-00000A000000}" name="PUNKTY GP4"/>
    <tableColumn id="11" xr3:uid="{00000000-0010-0000-0100-00000B000000}" name="PUNKTY"/>
    <tableColumn id="12" xr3:uid="{00000000-0010-0000-0100-00000C000000}" name="KLASYFIKACJA KATEGORIE"/>
    <tableColumn id="13" xr3:uid="{00000000-0010-0000-0100-00000D000000}" name="KLASYFIKACJA KATEGORIA WIEKOW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ListaUczniów36" displayName="ListaUczniów36" ref="B3:N26" totalsRowShown="0">
  <autoFilter ref="B3:N26" xr:uid="{00000000-0009-0000-0100-000009000000}"/>
  <tableColumns count="13">
    <tableColumn id="1" xr3:uid="{00000000-0010-0000-0200-000001000000}" name="nazwisko i imię"/>
    <tableColumn id="2" xr3:uid="{00000000-0010-0000-0200-000002000000}" name="kategoria wiekowa"/>
    <tableColumn id="3" xr3:uid="{00000000-0010-0000-0200-000003000000}" name="GP1 28.03.2021"/>
    <tableColumn id="4" xr3:uid="{00000000-0010-0000-0200-000004000000}" name="PUNKTY2"/>
    <tableColumn id="5" xr3:uid="{00000000-0010-0000-0200-000005000000}" name="GP-2 BIEG NOCNY 24.04.2021"/>
    <tableColumn id="6" xr3:uid="{00000000-0010-0000-0200-000006000000}" name="PUNKTY GP2"/>
    <tableColumn id="7" xr3:uid="{00000000-0010-0000-0200-000007000000}" name="GP-3 "/>
    <tableColumn id="8" xr3:uid="{00000000-0010-0000-0200-000008000000}" name="PUNKTY GP3"/>
    <tableColumn id="9" xr3:uid="{00000000-0010-0000-0200-000009000000}" name="GP-4 "/>
    <tableColumn id="10" xr3:uid="{00000000-0010-0000-0200-00000A000000}" name="PUNKTY GP4"/>
    <tableColumn id="11" xr3:uid="{00000000-0010-0000-0200-00000B000000}" name="PUNKTY"/>
    <tableColumn id="12" xr3:uid="{00000000-0010-0000-0200-00000C000000}" name="KLASYFIKACJA KATEGORIE"/>
    <tableColumn id="13" xr3:uid="{00000000-0010-0000-0200-00000D000000}" name="KLASYFIKACJA KATEGORIA WIEKOWA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ListaUczniów37" displayName="ListaUczniów37" ref="B3:N29" totalsRowShown="0">
  <autoFilter ref="B3:N29" xr:uid="{00000000-0009-0000-0100-00000A000000}"/>
  <tableColumns count="13">
    <tableColumn id="1" xr3:uid="{00000000-0010-0000-0300-000001000000}" name="nazwisko i imię"/>
    <tableColumn id="2" xr3:uid="{00000000-0010-0000-0300-000002000000}" name="kategoria wiekowa"/>
    <tableColumn id="3" xr3:uid="{00000000-0010-0000-0300-000003000000}" name="GP1 28.03.2021"/>
    <tableColumn id="4" xr3:uid="{00000000-0010-0000-0300-000004000000}" name="PUNKTY2"/>
    <tableColumn id="5" xr3:uid="{00000000-0010-0000-0300-000005000000}" name="GP-2 BIEG NOCNY 24.04.2021"/>
    <tableColumn id="6" xr3:uid="{00000000-0010-0000-0300-000006000000}" name="PUNKTY GP2"/>
    <tableColumn id="7" xr3:uid="{00000000-0010-0000-0300-000007000000}" name="GP-3 "/>
    <tableColumn id="8" xr3:uid="{00000000-0010-0000-0300-000008000000}" name="PUNKTY GP3"/>
    <tableColumn id="9" xr3:uid="{00000000-0010-0000-0300-000009000000}" name="GP-4 "/>
    <tableColumn id="10" xr3:uid="{00000000-0010-0000-0300-00000A000000}" name="PUNKTY GP4"/>
    <tableColumn id="11" xr3:uid="{00000000-0010-0000-0300-00000B000000}" name="PUNKTY"/>
    <tableColumn id="12" xr3:uid="{00000000-0010-0000-0300-00000C000000}" name="KLASYFIKACJA KATEGORIE"/>
    <tableColumn id="13" xr3:uid="{00000000-0010-0000-0300-00000D000000}" name="KLASYFIKACJA KATEGORIA WIEKOW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ListaUczniów38" displayName="ListaUczniów38" ref="B3:N9" totalsRowShown="0">
  <autoFilter ref="B3:N9" xr:uid="{00000000-0009-0000-0100-00000B000000}"/>
  <tableColumns count="13">
    <tableColumn id="1" xr3:uid="{00000000-0010-0000-0400-000001000000}" name="nazwisko i imię"/>
    <tableColumn id="2" xr3:uid="{00000000-0010-0000-0400-000002000000}" name="kategoria wiekowa"/>
    <tableColumn id="3" xr3:uid="{00000000-0010-0000-0400-000003000000}" name="GP1 28.03.2021"/>
    <tableColumn id="4" xr3:uid="{00000000-0010-0000-0400-000004000000}" name="PUNKTY2"/>
    <tableColumn id="5" xr3:uid="{00000000-0010-0000-0400-000005000000}" name="GP-2 BIEG NOCNY 24.04.2021"/>
    <tableColumn id="6" xr3:uid="{00000000-0010-0000-0400-000006000000}" name="PUNKTY GP2"/>
    <tableColumn id="7" xr3:uid="{00000000-0010-0000-0400-000007000000}" name="GP-3 "/>
    <tableColumn id="8" xr3:uid="{00000000-0010-0000-0400-000008000000}" name="PUNKTY GP3"/>
    <tableColumn id="9" xr3:uid="{00000000-0010-0000-0400-000009000000}" name="GP-4 "/>
    <tableColumn id="10" xr3:uid="{00000000-0010-0000-0400-00000A000000}" name="PUNKTY GP4"/>
    <tableColumn id="11" xr3:uid="{00000000-0010-0000-0400-00000B000000}" name="PUNKTY"/>
    <tableColumn id="12" xr3:uid="{00000000-0010-0000-0400-00000C000000}" name="KLASYFIKACJA KATEGORIE"/>
    <tableColumn id="13" xr3:uid="{00000000-0010-0000-0400-00000D000000}" name="KLASYFIKACJA KATEGORIA WIEKOWA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ListaUczniów39" displayName="ListaUczniów39" ref="B3:N4" totalsRowShown="0">
  <autoFilter ref="B3:N4" xr:uid="{00000000-0009-0000-0100-00000C000000}"/>
  <tableColumns count="13">
    <tableColumn id="1" xr3:uid="{00000000-0010-0000-0500-000001000000}" name="nazwisko i imię"/>
    <tableColumn id="2" xr3:uid="{00000000-0010-0000-0500-000002000000}" name="kategoria wiekowa"/>
    <tableColumn id="3" xr3:uid="{00000000-0010-0000-0500-000003000000}" name="GP1 28.03.2021"/>
    <tableColumn id="4" xr3:uid="{00000000-0010-0000-0500-000004000000}" name="PUNKTY2"/>
    <tableColumn id="5" xr3:uid="{00000000-0010-0000-0500-000005000000}" name="GP-2 BIEG NOCNY 24.04.2021"/>
    <tableColumn id="6" xr3:uid="{00000000-0010-0000-0500-000006000000}" name="PUNKTY GP2"/>
    <tableColumn id="7" xr3:uid="{00000000-0010-0000-0500-000007000000}" name="GP-3 "/>
    <tableColumn id="8" xr3:uid="{00000000-0010-0000-0500-000008000000}" name="PUNKTY GP3"/>
    <tableColumn id="9" xr3:uid="{00000000-0010-0000-0500-000009000000}" name="GP-4 "/>
    <tableColumn id="10" xr3:uid="{00000000-0010-0000-0500-00000A000000}" name="PUNKTY GP4"/>
    <tableColumn id="11" xr3:uid="{00000000-0010-0000-0500-00000B000000}" name="PUNKTY"/>
    <tableColumn id="12" xr3:uid="{00000000-0010-0000-0500-00000C000000}" name="KLASYFIKACJA KATEGORIE"/>
    <tableColumn id="13" xr3:uid="{00000000-0010-0000-0500-00000D000000}" name="KLASYFIKACJA KATEGORIA WIEKOWA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ListaUczniów" displayName="ListaUczniów" ref="B3:N100" totalsRowShown="0">
  <autoFilter ref="B3:N100" xr:uid="{00000000-0009-0000-0100-000001000000}"/>
  <sortState xmlns:xlrd2="http://schemas.microsoft.com/office/spreadsheetml/2017/richdata2" ref="B4:N100">
    <sortCondition descending="1" ref="L3:L100"/>
  </sortState>
  <tableColumns count="13">
    <tableColumn id="1" xr3:uid="{00000000-0010-0000-0600-000001000000}" name="nazwisko i imię"/>
    <tableColumn id="2" xr3:uid="{00000000-0010-0000-0600-000002000000}" name="kategoria wiekowa"/>
    <tableColumn id="3" xr3:uid="{00000000-0010-0000-0600-000003000000}" name="GP1 28.03.2021"/>
    <tableColumn id="4" xr3:uid="{00000000-0010-0000-0600-000004000000}" name="PUNKTY2"/>
    <tableColumn id="5" xr3:uid="{00000000-0010-0000-0600-000005000000}" name="GP-2 BIEG NOCNY 24.04.2021"/>
    <tableColumn id="6" xr3:uid="{00000000-0010-0000-0600-000006000000}" name="PUNKTY GP2"/>
    <tableColumn id="7" xr3:uid="{00000000-0010-0000-0600-000007000000}" name="GP-3 "/>
    <tableColumn id="8" xr3:uid="{00000000-0010-0000-0600-000008000000}" name="PUNKTY GP3"/>
    <tableColumn id="9" xr3:uid="{00000000-0010-0000-0600-000009000000}" name="GP-4 "/>
    <tableColumn id="10" xr3:uid="{00000000-0010-0000-0600-00000A000000}" name="PUNKTY GP4"/>
    <tableColumn id="11" xr3:uid="{00000000-0010-0000-0600-00000B000000}" name="PUNKTY"/>
    <tableColumn id="12" xr3:uid="{00000000-0010-0000-0600-00000C000000}" name="KLASYFIKACJA KATEGORIE"/>
    <tableColumn id="13" xr3:uid="{00000000-0010-0000-0600-00000D000000}" name="KLASYFIKACJA OPEN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ListaUczniów10" displayName="ListaUczniów10" ref="B3:N19" totalsRowShown="0">
  <autoFilter ref="B3:N19" xr:uid="{00000000-0009-0000-0100-000002000000}"/>
  <tableColumns count="13">
    <tableColumn id="1" xr3:uid="{00000000-0010-0000-0700-000001000000}" name="nazwisko i imię"/>
    <tableColumn id="2" xr3:uid="{00000000-0010-0000-0700-000002000000}" name="kategoria wiekowa"/>
    <tableColumn id="3" xr3:uid="{00000000-0010-0000-0700-000003000000}" name="GP1 28.03.2021"/>
    <tableColumn id="4" xr3:uid="{00000000-0010-0000-0700-000004000000}" name="PUNKTY2"/>
    <tableColumn id="5" xr3:uid="{00000000-0010-0000-0700-000005000000}" name="GP-2 BIEG NOCNY 24.04.2021"/>
    <tableColumn id="6" xr3:uid="{00000000-0010-0000-0700-000006000000}" name="PUNKTY GP2"/>
    <tableColumn id="7" xr3:uid="{00000000-0010-0000-0700-000007000000}" name="GP-3 "/>
    <tableColumn id="8" xr3:uid="{00000000-0010-0000-0700-000008000000}" name="PUNKTY GP3"/>
    <tableColumn id="9" xr3:uid="{00000000-0010-0000-0700-000009000000}" name="GP-4 "/>
    <tableColumn id="10" xr3:uid="{00000000-0010-0000-0700-00000A000000}" name="PUNKTY GP4"/>
    <tableColumn id="11" xr3:uid="{00000000-0010-0000-0700-00000B000000}" name="PUNKTY"/>
    <tableColumn id="12" xr3:uid="{00000000-0010-0000-0700-00000C000000}" name="KLASYFIKACJA KATEGORIE"/>
    <tableColumn id="13" xr3:uid="{00000000-0010-0000-0700-00000D000000}" name="KLASYFIKACJA KATEGORIA WIEKOWA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ListaUczniów11" displayName="ListaUczniów11" ref="B3:N37" totalsRowShown="0">
  <autoFilter ref="B3:N37" xr:uid="{00000000-0009-0000-0100-000003000000}"/>
  <tableColumns count="13">
    <tableColumn id="1" xr3:uid="{00000000-0010-0000-0800-000001000000}" name="nazwisko i imię"/>
    <tableColumn id="2" xr3:uid="{00000000-0010-0000-0800-000002000000}" name="kategoria wiekowa"/>
    <tableColumn id="3" xr3:uid="{00000000-0010-0000-0800-000003000000}" name="GP1 28.03.2021"/>
    <tableColumn id="4" xr3:uid="{00000000-0010-0000-0800-000004000000}" name="PUNKTY2"/>
    <tableColumn id="5" xr3:uid="{00000000-0010-0000-0800-000005000000}" name="GP-2 BIEG NOCNY 24.04.2021"/>
    <tableColumn id="6" xr3:uid="{00000000-0010-0000-0800-000006000000}" name="PUNKTY GP2"/>
    <tableColumn id="7" xr3:uid="{00000000-0010-0000-0800-000007000000}" name="GP-3 "/>
    <tableColumn id="8" xr3:uid="{00000000-0010-0000-0800-000008000000}" name="PUNKTY GP3"/>
    <tableColumn id="9" xr3:uid="{00000000-0010-0000-0800-000009000000}" name="GP-4 "/>
    <tableColumn id="10" xr3:uid="{00000000-0010-0000-0800-00000A000000}" name="PUNKTY GP4"/>
    <tableColumn id="11" xr3:uid="{00000000-0010-0000-0800-00000B000000}" name="PUNKTY"/>
    <tableColumn id="12" xr3:uid="{00000000-0010-0000-0800-00000C000000}" name="KLASYFIKACJA KATEGORIE"/>
    <tableColumn id="13" xr3:uid="{00000000-0010-0000-0800-00000D000000}" name="KLASYFIKACJA KATEGORIA WIEKOW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drawing" Target="../drawings/drawing1.xml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 /><Relationship Id="rId1" Type="http://schemas.openxmlformats.org/officeDocument/2006/relationships/drawing" Target="../drawings/drawing10.xml" 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 /><Relationship Id="rId1" Type="http://schemas.openxmlformats.org/officeDocument/2006/relationships/drawing" Target="../drawings/drawing11.xml" 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 /><Relationship Id="rId1" Type="http://schemas.openxmlformats.org/officeDocument/2006/relationships/drawing" Target="../drawings/drawing12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drawing" Target="../drawings/drawing2.xml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 /><Relationship Id="rId1" Type="http://schemas.openxmlformats.org/officeDocument/2006/relationships/drawing" Target="../drawings/drawing3.xml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 /><Relationship Id="rId1" Type="http://schemas.openxmlformats.org/officeDocument/2006/relationships/drawing" Target="../drawings/drawing4.xml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 /><Relationship Id="rId1" Type="http://schemas.openxmlformats.org/officeDocument/2006/relationships/drawing" Target="../drawings/drawing5.xml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 /><Relationship Id="rId1" Type="http://schemas.openxmlformats.org/officeDocument/2006/relationships/drawing" Target="../drawings/drawing6.xml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 /><Relationship Id="rId1" Type="http://schemas.openxmlformats.org/officeDocument/2006/relationships/drawing" Target="../drawings/drawing7.xml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 /><Relationship Id="rId1" Type="http://schemas.openxmlformats.org/officeDocument/2006/relationships/drawing" Target="../drawings/drawing8.xml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 /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6"/>
  <sheetViews>
    <sheetView zoomScaleNormal="100" workbookViewId="0">
      <selection activeCell="R9" sqref="R9"/>
    </sheetView>
  </sheetViews>
  <sheetFormatPr defaultRowHeight="12.75"/>
  <cols>
    <col min="1" max="1" width="6.4921875" style="1" customWidth="1"/>
    <col min="2" max="2" width="35.859375" style="2" customWidth="1"/>
    <col min="3" max="3" width="10.82421875" style="1" customWidth="1"/>
    <col min="4" max="4" width="11.5" style="1"/>
    <col min="5" max="5" width="10.1484375" style="1" customWidth="1"/>
    <col min="6" max="6" width="11.23046875" style="1" customWidth="1"/>
    <col min="7" max="7" width="10.6875" style="1" customWidth="1"/>
    <col min="8" max="8" width="7.984375" style="1" customWidth="1"/>
    <col min="9" max="9" width="10.1484375" style="1" customWidth="1"/>
    <col min="10" max="10" width="7.84765625" style="1" customWidth="1"/>
    <col min="11" max="11" width="10.82421875" style="1" customWidth="1"/>
    <col min="12" max="12" width="10.6875" style="1" customWidth="1"/>
    <col min="13" max="13" width="14.8828125" style="1" hidden="1" customWidth="1"/>
    <col min="14" max="14" width="16.23828125" style="1" customWidth="1"/>
    <col min="15" max="15" width="8.9296875" style="1" customWidth="1"/>
    <col min="16" max="21" width="9.06640625" style="1" customWidth="1"/>
    <col min="22" max="1024" width="8.9296875" style="1" customWidth="1"/>
  </cols>
  <sheetData>
    <row r="1" spans="1:21" ht="190.1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1">
      <c r="A2" s="3"/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21" s="14" customFormat="1" ht="64.150000000000006" customHeight="1">
      <c r="A3" s="5"/>
      <c r="B3" s="6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2" t="s">
        <v>12</v>
      </c>
      <c r="M3" s="12" t="s">
        <v>13</v>
      </c>
      <c r="N3" s="12" t="s">
        <v>14</v>
      </c>
      <c r="U3" s="15"/>
    </row>
    <row r="4" spans="1:21" ht="15.75" customHeight="1">
      <c r="A4" s="3"/>
      <c r="B4" s="16" t="s">
        <v>15</v>
      </c>
      <c r="C4" s="17" t="s">
        <v>16</v>
      </c>
      <c r="D4" s="18">
        <v>21.11</v>
      </c>
      <c r="E4" s="19">
        <v>47</v>
      </c>
      <c r="F4" s="20">
        <v>45</v>
      </c>
      <c r="G4" s="21">
        <v>49</v>
      </c>
      <c r="H4" s="22"/>
      <c r="I4" s="22"/>
      <c r="J4" s="23"/>
      <c r="K4" s="24"/>
      <c r="L4" s="25">
        <f>ListaUczniów3[[#This Row],[PUNKTY GP4]]+ListaUczniów3[[#This Row],[PUNKTY GP3]]+ListaUczniów3[[#This Row],[PUNKTY GP2]]+ListaUczniów3[[#This Row],[PUNKTY2]]</f>
        <v>96</v>
      </c>
      <c r="M4" s="25">
        <v>6</v>
      </c>
      <c r="N4" s="25">
        <v>1</v>
      </c>
    </row>
    <row r="5" spans="1:21" ht="15.75" customHeight="1">
      <c r="A5" s="3"/>
      <c r="B5" s="16" t="s">
        <v>17</v>
      </c>
      <c r="C5" s="17" t="s">
        <v>18</v>
      </c>
      <c r="D5" s="18">
        <v>21.57</v>
      </c>
      <c r="E5" s="19">
        <v>46</v>
      </c>
      <c r="F5" s="20">
        <v>46.36</v>
      </c>
      <c r="G5" s="21">
        <v>48</v>
      </c>
      <c r="H5" s="22"/>
      <c r="I5" s="22"/>
      <c r="J5" s="23"/>
      <c r="K5" s="24"/>
      <c r="L5" s="25">
        <f>ListaUczniów3[[#This Row],[PUNKTY GP4]]+ListaUczniów3[[#This Row],[PUNKTY GP3]]+ListaUczniów3[[#This Row],[PUNKTY GP2]]+ListaUczniów3[[#This Row],[PUNKTY2]]</f>
        <v>94</v>
      </c>
      <c r="M5" s="25">
        <v>3</v>
      </c>
      <c r="N5" s="25">
        <v>2</v>
      </c>
    </row>
    <row r="6" spans="1:21" ht="15.75" customHeight="1">
      <c r="A6" s="3"/>
      <c r="B6" s="16" t="s">
        <v>19</v>
      </c>
      <c r="C6" s="17" t="s">
        <v>20</v>
      </c>
      <c r="D6" s="18">
        <v>22.12</v>
      </c>
      <c r="E6" s="19">
        <v>45</v>
      </c>
      <c r="F6" s="20">
        <v>45</v>
      </c>
      <c r="G6" s="21">
        <v>49</v>
      </c>
      <c r="H6" s="27"/>
      <c r="I6" s="22"/>
      <c r="J6" s="23"/>
      <c r="K6" s="24"/>
      <c r="L6" s="25">
        <f>ListaUczniów3[[#This Row],[PUNKTY GP4]]+ListaUczniów3[[#This Row],[PUNKTY GP3]]+ListaUczniów3[[#This Row],[PUNKTY GP2]]+ListaUczniów3[[#This Row],[PUNKTY2]]</f>
        <v>94</v>
      </c>
      <c r="M6" s="25">
        <v>1</v>
      </c>
      <c r="N6" s="25">
        <v>2</v>
      </c>
    </row>
    <row r="7" spans="1:21" ht="15.75" customHeight="1">
      <c r="A7" s="3"/>
      <c r="B7" s="16" t="s">
        <v>21</v>
      </c>
      <c r="C7" s="17" t="s">
        <v>16</v>
      </c>
      <c r="D7" s="18">
        <v>23.46</v>
      </c>
      <c r="E7" s="19">
        <v>44</v>
      </c>
      <c r="F7" s="20">
        <v>51.05</v>
      </c>
      <c r="G7" s="21">
        <v>43</v>
      </c>
      <c r="H7" s="27"/>
      <c r="I7" s="22"/>
      <c r="J7" s="23"/>
      <c r="K7" s="24"/>
      <c r="L7" s="25">
        <f>ListaUczniów3[[#This Row],[PUNKTY GP4]]+ListaUczniów3[[#This Row],[PUNKTY GP3]]+ListaUczniów3[[#This Row],[PUNKTY GP2]]+ListaUczniów3[[#This Row],[PUNKTY2]]</f>
        <v>87</v>
      </c>
      <c r="M7" s="25">
        <v>2</v>
      </c>
      <c r="N7" s="25">
        <v>3</v>
      </c>
    </row>
    <row r="8" spans="1:21" ht="15.75" customHeight="1">
      <c r="A8" s="3"/>
      <c r="B8" s="16" t="s">
        <v>22</v>
      </c>
      <c r="C8" s="17" t="s">
        <v>16</v>
      </c>
      <c r="D8" s="18">
        <v>24.45</v>
      </c>
      <c r="E8" s="19">
        <v>40</v>
      </c>
      <c r="F8" s="20">
        <v>51.27</v>
      </c>
      <c r="G8" s="21">
        <v>42</v>
      </c>
      <c r="H8" s="27"/>
      <c r="I8" s="22"/>
      <c r="J8" s="23"/>
      <c r="K8" s="24"/>
      <c r="L8" s="25">
        <f>ListaUczniów3[[#This Row],[PUNKTY GP4]]+ListaUczniów3[[#This Row],[PUNKTY GP3]]+ListaUczniów3[[#This Row],[PUNKTY GP2]]+ListaUczniów3[[#This Row],[PUNKTY2]]</f>
        <v>82</v>
      </c>
      <c r="M8" s="25">
        <v>2</v>
      </c>
      <c r="N8" s="25">
        <v>4</v>
      </c>
    </row>
    <row r="9" spans="1:21" ht="15.75" customHeight="1">
      <c r="A9" s="3"/>
      <c r="B9" s="16" t="s">
        <v>23</v>
      </c>
      <c r="C9" s="17" t="s">
        <v>16</v>
      </c>
      <c r="D9" s="18">
        <v>25.12</v>
      </c>
      <c r="E9" s="19">
        <v>37</v>
      </c>
      <c r="F9" s="20">
        <v>49.5</v>
      </c>
      <c r="G9" s="21">
        <v>45</v>
      </c>
      <c r="H9" s="22"/>
      <c r="I9" s="22"/>
      <c r="J9" s="23"/>
      <c r="K9" s="24"/>
      <c r="L9" s="25">
        <f>ListaUczniów3[[#This Row],[PUNKTY GP4]]+ListaUczniów3[[#This Row],[PUNKTY GP3]]+ListaUczniów3[[#This Row],[PUNKTY GP2]]+ListaUczniów3[[#This Row],[PUNKTY2]]</f>
        <v>82</v>
      </c>
      <c r="M9" s="25">
        <v>11</v>
      </c>
      <c r="N9" s="25">
        <v>4</v>
      </c>
    </row>
    <row r="10" spans="1:21" ht="15.75" customHeight="1">
      <c r="A10" s="3"/>
      <c r="B10" s="16" t="s">
        <v>24</v>
      </c>
      <c r="C10" s="17" t="s">
        <v>16</v>
      </c>
      <c r="D10" s="18">
        <v>24.3</v>
      </c>
      <c r="E10" s="19">
        <v>42</v>
      </c>
      <c r="F10" s="20">
        <v>53.15</v>
      </c>
      <c r="G10" s="21">
        <v>38</v>
      </c>
      <c r="H10" s="22"/>
      <c r="I10" s="22"/>
      <c r="J10" s="23"/>
      <c r="K10" s="24"/>
      <c r="L10" s="25">
        <f>ListaUczniów3[[#This Row],[PUNKTY GP4]]+ListaUczniów3[[#This Row],[PUNKTY GP3]]+ListaUczniów3[[#This Row],[PUNKTY GP2]]+ListaUczniów3[[#This Row],[PUNKTY2]]</f>
        <v>80</v>
      </c>
      <c r="M10" s="25">
        <v>3</v>
      </c>
      <c r="N10" s="25">
        <v>5</v>
      </c>
    </row>
    <row r="11" spans="1:21" ht="15.75" customHeight="1">
      <c r="A11" s="3"/>
      <c r="B11" s="16" t="s">
        <v>25</v>
      </c>
      <c r="C11" s="17" t="s">
        <v>18</v>
      </c>
      <c r="D11" s="18">
        <v>24.43</v>
      </c>
      <c r="E11" s="19">
        <v>41</v>
      </c>
      <c r="F11" s="20">
        <v>53.49</v>
      </c>
      <c r="G11" s="21">
        <v>37</v>
      </c>
      <c r="H11" s="27"/>
      <c r="I11" s="22"/>
      <c r="J11" s="23"/>
      <c r="K11" s="24"/>
      <c r="L11" s="25">
        <f>ListaUczniów3[[#This Row],[PUNKTY GP4]]+ListaUczniów3[[#This Row],[PUNKTY GP3]]+ListaUczniów3[[#This Row],[PUNKTY GP2]]+ListaUczniów3[[#This Row],[PUNKTY2]]</f>
        <v>78</v>
      </c>
      <c r="M11" s="25">
        <v>3</v>
      </c>
      <c r="N11" s="25">
        <v>6</v>
      </c>
    </row>
    <row r="12" spans="1:21" ht="15.75" customHeight="1">
      <c r="A12" s="3"/>
      <c r="B12" s="16" t="s">
        <v>26</v>
      </c>
      <c r="C12" s="17" t="s">
        <v>27</v>
      </c>
      <c r="D12" s="18">
        <v>25.16</v>
      </c>
      <c r="E12" s="19">
        <v>36</v>
      </c>
      <c r="F12" s="20">
        <v>53.08</v>
      </c>
      <c r="G12" s="21">
        <v>39</v>
      </c>
      <c r="H12" s="27"/>
      <c r="I12" s="22"/>
      <c r="J12" s="23"/>
      <c r="K12" s="24"/>
      <c r="L12" s="25">
        <f>ListaUczniów3[[#This Row],[PUNKTY GP4]]+ListaUczniów3[[#This Row],[PUNKTY GP3]]+ListaUczniów3[[#This Row],[PUNKTY GP2]]+ListaUczniów3[[#This Row],[PUNKTY2]]</f>
        <v>75</v>
      </c>
      <c r="M12" s="25">
        <v>1</v>
      </c>
      <c r="N12" s="25">
        <v>7</v>
      </c>
    </row>
    <row r="13" spans="1:21" ht="15.75" customHeight="1">
      <c r="A13" s="3"/>
      <c r="B13" s="16" t="s">
        <v>28</v>
      </c>
      <c r="C13" s="17" t="s">
        <v>20</v>
      </c>
      <c r="D13" s="18">
        <v>25.11</v>
      </c>
      <c r="E13" s="19">
        <v>38</v>
      </c>
      <c r="F13" s="20">
        <v>54.16</v>
      </c>
      <c r="G13" s="21">
        <v>36</v>
      </c>
      <c r="H13" s="22"/>
      <c r="I13" s="22"/>
      <c r="J13" s="23"/>
      <c r="K13" s="24"/>
      <c r="L13" s="25">
        <f>ListaUczniów3[[#This Row],[PUNKTY GP4]]+ListaUczniów3[[#This Row],[PUNKTY GP3]]+ListaUczniów3[[#This Row],[PUNKTY GP2]]+ListaUczniów3[[#This Row],[PUNKTY2]]</f>
        <v>74</v>
      </c>
      <c r="M13" s="25">
        <v>14</v>
      </c>
      <c r="N13" s="25">
        <v>8</v>
      </c>
    </row>
    <row r="14" spans="1:21" ht="15.75" customHeight="1">
      <c r="A14" s="3"/>
      <c r="B14" s="16" t="s">
        <v>29</v>
      </c>
      <c r="C14" s="17" t="s">
        <v>16</v>
      </c>
      <c r="D14" s="18">
        <v>24.15</v>
      </c>
      <c r="E14" s="19">
        <v>43</v>
      </c>
      <c r="F14" s="20">
        <v>57.53</v>
      </c>
      <c r="G14" s="21">
        <v>30</v>
      </c>
      <c r="H14" s="22"/>
      <c r="I14" s="22"/>
      <c r="J14" s="23"/>
      <c r="K14" s="24"/>
      <c r="L14" s="25">
        <f>ListaUczniów3[[#This Row],[PUNKTY GP4]]+ListaUczniów3[[#This Row],[PUNKTY GP3]]+ListaUczniów3[[#This Row],[PUNKTY GP2]]+ListaUczniów3[[#This Row],[PUNKTY2]]</f>
        <v>73</v>
      </c>
      <c r="M14" s="25">
        <v>16</v>
      </c>
      <c r="N14" s="25">
        <v>9</v>
      </c>
    </row>
    <row r="15" spans="1:21" ht="15.75" customHeight="1">
      <c r="A15" s="3"/>
      <c r="B15" s="16" t="s">
        <v>30</v>
      </c>
      <c r="C15" s="17" t="s">
        <v>16</v>
      </c>
      <c r="D15" s="18">
        <v>25.57</v>
      </c>
      <c r="E15" s="19">
        <v>33</v>
      </c>
      <c r="F15" s="20">
        <v>53.06</v>
      </c>
      <c r="G15" s="21">
        <v>40</v>
      </c>
      <c r="H15" s="22"/>
      <c r="I15" s="22"/>
      <c r="J15" s="23"/>
      <c r="K15" s="24"/>
      <c r="L15" s="25">
        <f>ListaUczniów3[[#This Row],[PUNKTY GP4]]+ListaUczniów3[[#This Row],[PUNKTY GP3]]+ListaUczniów3[[#This Row],[PUNKTY GP2]]+ListaUczniów3[[#This Row],[PUNKTY2]]</f>
        <v>73</v>
      </c>
      <c r="M15" s="25">
        <v>9</v>
      </c>
      <c r="N15" s="25">
        <v>9</v>
      </c>
    </row>
    <row r="16" spans="1:21" ht="15.75" customHeight="1">
      <c r="A16" s="3"/>
      <c r="B16" s="16" t="s">
        <v>31</v>
      </c>
      <c r="C16" s="17" t="s">
        <v>18</v>
      </c>
      <c r="D16" s="18">
        <v>25.38</v>
      </c>
      <c r="E16" s="19">
        <v>35</v>
      </c>
      <c r="F16" s="20">
        <v>55.34</v>
      </c>
      <c r="G16" s="21">
        <v>34</v>
      </c>
      <c r="H16" s="22"/>
      <c r="I16" s="22"/>
      <c r="J16" s="23"/>
      <c r="K16" s="24"/>
      <c r="L16" s="25">
        <f>ListaUczniów3[[#This Row],[PUNKTY GP4]]+ListaUczniów3[[#This Row],[PUNKTY GP3]]+ListaUczniów3[[#This Row],[PUNKTY GP2]]+ListaUczniów3[[#This Row],[PUNKTY2]]</f>
        <v>69</v>
      </c>
      <c r="M16" s="25">
        <v>7</v>
      </c>
      <c r="N16" s="25">
        <v>10</v>
      </c>
    </row>
    <row r="17" spans="1:14" ht="15.75" customHeight="1">
      <c r="A17" s="3"/>
      <c r="B17" s="16" t="s">
        <v>32</v>
      </c>
      <c r="C17" s="17" t="s">
        <v>18</v>
      </c>
      <c r="D17" s="18">
        <v>25.44</v>
      </c>
      <c r="E17" s="19">
        <v>34</v>
      </c>
      <c r="F17" s="20">
        <v>54.54</v>
      </c>
      <c r="G17" s="21">
        <v>35</v>
      </c>
      <c r="H17" s="27"/>
      <c r="I17" s="22"/>
      <c r="J17" s="23"/>
      <c r="K17" s="24"/>
      <c r="L17" s="25">
        <f>ListaUczniów3[[#This Row],[PUNKTY GP4]]+ListaUczniów3[[#This Row],[PUNKTY GP3]]+ListaUczniów3[[#This Row],[PUNKTY GP2]]+ListaUczniów3[[#This Row],[PUNKTY2]]</f>
        <v>69</v>
      </c>
      <c r="M17" s="25">
        <v>4</v>
      </c>
      <c r="N17" s="25">
        <v>10</v>
      </c>
    </row>
    <row r="18" spans="1:14" ht="15.75" customHeight="1">
      <c r="A18" s="3"/>
      <c r="B18" s="16" t="s">
        <v>33</v>
      </c>
      <c r="C18" s="17" t="s">
        <v>18</v>
      </c>
      <c r="D18" s="18">
        <v>25</v>
      </c>
      <c r="E18" s="19">
        <v>39</v>
      </c>
      <c r="F18" s="20">
        <v>59.12</v>
      </c>
      <c r="G18" s="21">
        <v>29</v>
      </c>
      <c r="H18" s="27"/>
      <c r="I18" s="22"/>
      <c r="J18" s="23"/>
      <c r="K18" s="24"/>
      <c r="L18" s="25">
        <f>ListaUczniów3[[#This Row],[PUNKTY GP4]]+ListaUczniów3[[#This Row],[PUNKTY GP3]]+ListaUczniów3[[#This Row],[PUNKTY GP2]]+ListaUczniów3[[#This Row],[PUNKTY2]]</f>
        <v>68</v>
      </c>
      <c r="M18" s="25">
        <v>1</v>
      </c>
      <c r="N18" s="25">
        <v>11</v>
      </c>
    </row>
    <row r="19" spans="1:14" ht="15.75" customHeight="1">
      <c r="A19" s="3"/>
      <c r="B19" s="16" t="s">
        <v>34</v>
      </c>
      <c r="C19" s="17" t="s">
        <v>16</v>
      </c>
      <c r="D19" s="18">
        <v>26.54</v>
      </c>
      <c r="E19" s="19">
        <v>31</v>
      </c>
      <c r="F19" s="20">
        <v>57.36</v>
      </c>
      <c r="G19" s="21">
        <v>32</v>
      </c>
      <c r="H19" s="27"/>
      <c r="I19" s="22"/>
      <c r="J19" s="23"/>
      <c r="K19" s="24"/>
      <c r="L19" s="25">
        <f>ListaUczniów3[[#This Row],[PUNKTY GP4]]+ListaUczniów3[[#This Row],[PUNKTY GP3]]+ListaUczniów3[[#This Row],[PUNKTY GP2]]+ListaUczniów3[[#This Row],[PUNKTY2]]</f>
        <v>63</v>
      </c>
      <c r="M19" s="25">
        <v>5</v>
      </c>
      <c r="N19" s="25">
        <v>12</v>
      </c>
    </row>
    <row r="20" spans="1:14" ht="15.75" customHeight="1">
      <c r="A20" s="3"/>
      <c r="B20" s="16" t="s">
        <v>35</v>
      </c>
      <c r="C20" s="17" t="s">
        <v>18</v>
      </c>
      <c r="D20" s="18">
        <v>27.36</v>
      </c>
      <c r="E20" s="19">
        <v>30</v>
      </c>
      <c r="F20" s="20">
        <v>59.54</v>
      </c>
      <c r="G20" s="21">
        <v>28</v>
      </c>
      <c r="H20" s="27"/>
      <c r="I20" s="22"/>
      <c r="J20" s="23"/>
      <c r="K20" s="24"/>
      <c r="L20" s="25">
        <f>ListaUczniów3[[#This Row],[PUNKTY GP4]]+ListaUczniów3[[#This Row],[PUNKTY GP3]]+ListaUczniów3[[#This Row],[PUNKTY GP2]]+ListaUczniów3[[#This Row],[PUNKTY2]]</f>
        <v>58</v>
      </c>
      <c r="M20" s="25">
        <v>1</v>
      </c>
      <c r="N20" s="25">
        <v>13</v>
      </c>
    </row>
    <row r="21" spans="1:14" ht="15.75" customHeight="1">
      <c r="A21" s="3"/>
      <c r="B21" s="16" t="s">
        <v>36</v>
      </c>
      <c r="C21" s="17" t="s">
        <v>37</v>
      </c>
      <c r="D21" s="18">
        <v>27.57</v>
      </c>
      <c r="E21" s="19">
        <v>29</v>
      </c>
      <c r="F21" s="20">
        <v>61.38</v>
      </c>
      <c r="G21" s="21">
        <v>23</v>
      </c>
      <c r="H21" s="27"/>
      <c r="I21" s="22"/>
      <c r="J21" s="23"/>
      <c r="K21" s="24"/>
      <c r="L21" s="25">
        <f>ListaUczniów3[[#This Row],[PUNKTY GP4]]+ListaUczniów3[[#This Row],[PUNKTY GP3]]+ListaUczniów3[[#This Row],[PUNKTY GP2]]+ListaUczniów3[[#This Row],[PUNKTY2]]</f>
        <v>52</v>
      </c>
      <c r="M21" s="25">
        <v>7</v>
      </c>
      <c r="N21" s="25">
        <v>14</v>
      </c>
    </row>
    <row r="22" spans="1:14" ht="15.75" customHeight="1">
      <c r="A22" s="3"/>
      <c r="B22" s="16" t="s">
        <v>38</v>
      </c>
      <c r="C22" s="17" t="s">
        <v>37</v>
      </c>
      <c r="D22" s="18">
        <v>27.58</v>
      </c>
      <c r="E22" s="19">
        <v>28</v>
      </c>
      <c r="F22" s="20">
        <v>62</v>
      </c>
      <c r="G22" s="21">
        <v>22</v>
      </c>
      <c r="H22" s="27"/>
      <c r="I22" s="22"/>
      <c r="J22" s="23"/>
      <c r="K22" s="24"/>
      <c r="L22" s="25">
        <f>ListaUczniów3[[#This Row],[PUNKTY GP4]]+ListaUczniów3[[#This Row],[PUNKTY GP3]]+ListaUczniów3[[#This Row],[PUNKTY GP2]]+ListaUczniów3[[#This Row],[PUNKTY2]]</f>
        <v>50</v>
      </c>
      <c r="M22" s="25">
        <v>5</v>
      </c>
      <c r="N22" s="25">
        <v>15</v>
      </c>
    </row>
    <row r="23" spans="1:14" ht="15.75" customHeight="1">
      <c r="A23" s="3"/>
      <c r="B23" s="16" t="s">
        <v>39</v>
      </c>
      <c r="C23" s="17" t="s">
        <v>20</v>
      </c>
      <c r="D23" s="18">
        <v>29.06</v>
      </c>
      <c r="E23" s="19">
        <v>24</v>
      </c>
      <c r="F23" s="20">
        <v>60.4</v>
      </c>
      <c r="G23" s="21">
        <v>26</v>
      </c>
      <c r="H23" s="22"/>
      <c r="I23" s="22"/>
      <c r="J23" s="23"/>
      <c r="K23" s="24"/>
      <c r="L23" s="25">
        <f>ListaUczniów3[[#This Row],[PUNKTY GP4]]+ListaUczniów3[[#This Row],[PUNKTY GP3]]+ListaUczniów3[[#This Row],[PUNKTY GP2]]+ListaUczniów3[[#This Row],[PUNKTY2]]</f>
        <v>50</v>
      </c>
      <c r="M23" s="25">
        <v>17</v>
      </c>
      <c r="N23" s="25">
        <v>15</v>
      </c>
    </row>
    <row r="24" spans="1:14" ht="15.75" customHeight="1">
      <c r="A24" s="3"/>
      <c r="B24" s="16" t="s">
        <v>40</v>
      </c>
      <c r="C24" s="17" t="s">
        <v>16</v>
      </c>
      <c r="D24" s="18">
        <v>0</v>
      </c>
      <c r="E24" s="19">
        <v>0</v>
      </c>
      <c r="F24" s="20">
        <v>42.52</v>
      </c>
      <c r="G24" s="21">
        <v>50</v>
      </c>
      <c r="H24" s="22"/>
      <c r="I24" s="22"/>
      <c r="J24" s="23"/>
      <c r="K24" s="24"/>
      <c r="L24" s="25">
        <f>ListaUczniów3[[#This Row],[PUNKTY GP4]]+ListaUczniów3[[#This Row],[PUNKTY GP3]]+ListaUczniów3[[#This Row],[PUNKTY GP2]]+ListaUczniów3[[#This Row],[PUNKTY2]]</f>
        <v>50</v>
      </c>
      <c r="M24" s="25">
        <v>8</v>
      </c>
      <c r="N24" s="25">
        <v>15</v>
      </c>
    </row>
    <row r="25" spans="1:14" ht="15.75" customHeight="1">
      <c r="A25" s="3"/>
      <c r="B25" s="28" t="s">
        <v>41</v>
      </c>
      <c r="C25" s="29" t="s">
        <v>18</v>
      </c>
      <c r="D25" s="30">
        <v>20.37</v>
      </c>
      <c r="E25" s="19">
        <v>48</v>
      </c>
      <c r="F25" s="31">
        <v>0</v>
      </c>
      <c r="G25" s="21">
        <v>0</v>
      </c>
      <c r="H25" s="27"/>
      <c r="I25" s="22"/>
      <c r="J25" s="23"/>
      <c r="K25" s="24"/>
      <c r="L25" s="25">
        <f>ListaUczniów3[[#This Row],[PUNKTY GP4]]+ListaUczniów3[[#This Row],[PUNKTY GP3]]+ListaUczniów3[[#This Row],[PUNKTY GP2]]+ListaUczniów3[[#This Row],[PUNKTY2]]</f>
        <v>48</v>
      </c>
      <c r="M25" s="25">
        <v>5</v>
      </c>
      <c r="N25" s="25">
        <v>16</v>
      </c>
    </row>
    <row r="26" spans="1:14" ht="15.75" customHeight="1">
      <c r="A26" s="3"/>
      <c r="B26" s="16" t="s">
        <v>42</v>
      </c>
      <c r="C26" s="17" t="s">
        <v>16</v>
      </c>
      <c r="D26" s="18">
        <v>50</v>
      </c>
      <c r="E26" s="19">
        <v>1</v>
      </c>
      <c r="F26" s="20">
        <v>47.54</v>
      </c>
      <c r="G26" s="21">
        <v>47</v>
      </c>
      <c r="H26" s="27"/>
      <c r="I26" s="22"/>
      <c r="J26" s="23"/>
      <c r="K26" s="24"/>
      <c r="L26" s="25">
        <f>ListaUczniów3[[#This Row],[PUNKTY GP4]]+ListaUczniów3[[#This Row],[PUNKTY GP3]]+ListaUczniów3[[#This Row],[PUNKTY GP2]]+ListaUczniów3[[#This Row],[PUNKTY2]]</f>
        <v>48</v>
      </c>
      <c r="M26" s="25">
        <v>1</v>
      </c>
      <c r="N26" s="25">
        <v>16</v>
      </c>
    </row>
    <row r="27" spans="1:14" ht="15.75" customHeight="1">
      <c r="A27" s="3"/>
      <c r="B27" s="16" t="s">
        <v>43</v>
      </c>
      <c r="C27" s="17" t="s">
        <v>16</v>
      </c>
      <c r="D27" s="18">
        <v>29.47</v>
      </c>
      <c r="E27" s="19">
        <v>23</v>
      </c>
      <c r="F27" s="20">
        <v>60.58</v>
      </c>
      <c r="G27" s="21">
        <v>24</v>
      </c>
      <c r="H27" s="22"/>
      <c r="I27" s="22"/>
      <c r="J27" s="23"/>
      <c r="K27" s="24"/>
      <c r="L27" s="25">
        <f>ListaUczniów3[[#This Row],[PUNKTY GP4]]+ListaUczniów3[[#This Row],[PUNKTY GP3]]+ListaUczniów3[[#This Row],[PUNKTY GP2]]+ListaUczniów3[[#This Row],[PUNKTY2]]</f>
        <v>47</v>
      </c>
      <c r="M27" s="25">
        <v>4</v>
      </c>
      <c r="N27" s="25">
        <v>17</v>
      </c>
    </row>
    <row r="28" spans="1:14" ht="15.75" customHeight="1">
      <c r="A28" s="3"/>
      <c r="B28" s="16" t="s">
        <v>44</v>
      </c>
      <c r="C28" s="17" t="s">
        <v>18</v>
      </c>
      <c r="D28" s="18">
        <v>0</v>
      </c>
      <c r="E28" s="19">
        <v>0</v>
      </c>
      <c r="F28" s="20">
        <v>48.5</v>
      </c>
      <c r="G28" s="21">
        <v>46</v>
      </c>
      <c r="H28" s="27"/>
      <c r="I28" s="22"/>
      <c r="J28" s="23"/>
      <c r="K28" s="24"/>
      <c r="L28" s="25">
        <f>ListaUczniów3[[#This Row],[PUNKTY GP4]]+ListaUczniów3[[#This Row],[PUNKTY GP3]]+ListaUczniów3[[#This Row],[PUNKTY GP2]]+ListaUczniów3[[#This Row],[PUNKTY2]]</f>
        <v>46</v>
      </c>
      <c r="M28" s="25">
        <v>1</v>
      </c>
      <c r="N28" s="25">
        <v>18</v>
      </c>
    </row>
    <row r="29" spans="1:14" ht="15.75" customHeight="1">
      <c r="A29" s="3"/>
      <c r="B29" s="16" t="s">
        <v>45</v>
      </c>
      <c r="C29" s="17" t="s">
        <v>18</v>
      </c>
      <c r="D29" s="18">
        <v>28.01</v>
      </c>
      <c r="E29" s="19">
        <v>27</v>
      </c>
      <c r="F29" s="20">
        <v>65.09</v>
      </c>
      <c r="G29" s="21">
        <v>17</v>
      </c>
      <c r="H29" s="27"/>
      <c r="I29" s="22"/>
      <c r="J29" s="23"/>
      <c r="K29" s="24"/>
      <c r="L29" s="25">
        <f>ListaUczniów3[[#This Row],[PUNKTY GP4]]+ListaUczniów3[[#This Row],[PUNKTY GP3]]+ListaUczniów3[[#This Row],[PUNKTY GP2]]+ListaUczniów3[[#This Row],[PUNKTY2]]</f>
        <v>44</v>
      </c>
      <c r="M29" s="25">
        <v>7</v>
      </c>
      <c r="N29" s="25">
        <v>19</v>
      </c>
    </row>
    <row r="30" spans="1:14" ht="15.75" customHeight="1">
      <c r="A30" s="3"/>
      <c r="B30" s="16" t="s">
        <v>46</v>
      </c>
      <c r="C30" s="17" t="s">
        <v>18</v>
      </c>
      <c r="D30" s="18">
        <v>0</v>
      </c>
      <c r="E30" s="19">
        <v>0</v>
      </c>
      <c r="F30" s="20">
        <v>50.43</v>
      </c>
      <c r="G30" s="21">
        <v>44</v>
      </c>
      <c r="H30" s="27"/>
      <c r="I30" s="22"/>
      <c r="J30" s="23"/>
      <c r="K30" s="24"/>
      <c r="L30" s="25">
        <f>ListaUczniów3[[#This Row],[PUNKTY GP4]]+ListaUczniów3[[#This Row],[PUNKTY GP3]]+ListaUczniów3[[#This Row],[PUNKTY GP2]]+ListaUczniów3[[#This Row],[PUNKTY2]]</f>
        <v>44</v>
      </c>
      <c r="M30" s="25">
        <v>2</v>
      </c>
      <c r="N30" s="25">
        <v>19</v>
      </c>
    </row>
    <row r="31" spans="1:14" ht="15.75" customHeight="1">
      <c r="A31" s="3"/>
      <c r="B31" s="16" t="s">
        <v>47</v>
      </c>
      <c r="C31" s="17" t="s">
        <v>16</v>
      </c>
      <c r="D31" s="18">
        <v>30.46</v>
      </c>
      <c r="E31" s="19">
        <v>18</v>
      </c>
      <c r="F31" s="20">
        <v>60.46</v>
      </c>
      <c r="G31" s="21">
        <v>25</v>
      </c>
      <c r="H31" s="22"/>
      <c r="I31" s="22"/>
      <c r="J31" s="23"/>
      <c r="K31" s="24"/>
      <c r="L31" s="25">
        <f>ListaUczniów3[[#This Row],[PUNKTY GP4]]+ListaUczniów3[[#This Row],[PUNKTY GP3]]+ListaUczniów3[[#This Row],[PUNKTY GP2]]+ListaUczniów3[[#This Row],[PUNKTY2]]</f>
        <v>43</v>
      </c>
      <c r="M31" s="25">
        <v>3</v>
      </c>
      <c r="N31" s="25">
        <v>20</v>
      </c>
    </row>
    <row r="32" spans="1:14" ht="15.75" customHeight="1">
      <c r="A32" s="3"/>
      <c r="B32" s="16" t="s">
        <v>48</v>
      </c>
      <c r="C32" s="17" t="s">
        <v>18</v>
      </c>
      <c r="D32" s="18">
        <v>31.08</v>
      </c>
      <c r="E32" s="19">
        <v>15</v>
      </c>
      <c r="F32" s="20">
        <v>60</v>
      </c>
      <c r="G32" s="21">
        <v>27</v>
      </c>
      <c r="H32" s="27"/>
      <c r="I32" s="22"/>
      <c r="J32" s="23"/>
      <c r="K32" s="24"/>
      <c r="L32" s="25">
        <f>ListaUczniów3[[#This Row],[PUNKTY GP4]]+ListaUczniów3[[#This Row],[PUNKTY GP3]]+ListaUczniów3[[#This Row],[PUNKTY GP2]]+ListaUczniów3[[#This Row],[PUNKTY2]]</f>
        <v>42</v>
      </c>
      <c r="M32" s="25">
        <v>4</v>
      </c>
      <c r="N32" s="25">
        <v>21</v>
      </c>
    </row>
    <row r="33" spans="1:14" ht="15.75" customHeight="1">
      <c r="A33" s="3"/>
      <c r="B33" s="16" t="s">
        <v>49</v>
      </c>
      <c r="C33" s="17" t="s">
        <v>18</v>
      </c>
      <c r="D33" s="18">
        <v>0</v>
      </c>
      <c r="E33" s="19">
        <v>0</v>
      </c>
      <c r="F33" s="20">
        <v>52.58</v>
      </c>
      <c r="G33" s="21">
        <v>41</v>
      </c>
      <c r="H33" s="27"/>
      <c r="I33" s="22"/>
      <c r="J33" s="23"/>
      <c r="K33" s="24"/>
      <c r="L33" s="25">
        <f>ListaUczniów3[[#This Row],[PUNKTY GP4]]+ListaUczniów3[[#This Row],[PUNKTY GP3]]+ListaUczniów3[[#This Row],[PUNKTY GP2]]+ListaUczniów3[[#This Row],[PUNKTY2]]</f>
        <v>41</v>
      </c>
      <c r="M33" s="25">
        <v>2</v>
      </c>
      <c r="N33" s="25">
        <v>22</v>
      </c>
    </row>
    <row r="34" spans="1:14" ht="15.75" customHeight="1">
      <c r="A34" s="3"/>
      <c r="B34" s="16" t="s">
        <v>50</v>
      </c>
      <c r="C34" s="17" t="s">
        <v>20</v>
      </c>
      <c r="D34" s="18">
        <v>29.51</v>
      </c>
      <c r="E34" s="19">
        <v>22</v>
      </c>
      <c r="F34" s="20">
        <v>64.5</v>
      </c>
      <c r="G34" s="21">
        <v>18</v>
      </c>
      <c r="H34" s="27"/>
      <c r="I34" s="22"/>
      <c r="J34" s="23"/>
      <c r="K34" s="24"/>
      <c r="L34" s="25">
        <f>ListaUczniów3[[#This Row],[PUNKTY GP4]]+ListaUczniów3[[#This Row],[PUNKTY GP3]]+ListaUczniów3[[#This Row],[PUNKTY GP2]]+ListaUczniów3[[#This Row],[PUNKTY2]]</f>
        <v>40</v>
      </c>
      <c r="M34" s="25">
        <v>1</v>
      </c>
      <c r="N34" s="25">
        <v>23</v>
      </c>
    </row>
    <row r="35" spans="1:14" ht="15.75" customHeight="1">
      <c r="A35" s="3"/>
      <c r="B35" s="16" t="s">
        <v>51</v>
      </c>
      <c r="C35" s="17" t="s">
        <v>18</v>
      </c>
      <c r="D35" s="18">
        <v>30.59</v>
      </c>
      <c r="E35" s="19">
        <v>16</v>
      </c>
      <c r="F35" s="20">
        <v>63.36</v>
      </c>
      <c r="G35" s="21">
        <v>21</v>
      </c>
      <c r="H35" s="27"/>
      <c r="I35" s="22"/>
      <c r="J35" s="23"/>
      <c r="K35" s="24"/>
      <c r="L35" s="25">
        <f>ListaUczniów3[[#This Row],[PUNKTY GP4]]+ListaUczniów3[[#This Row],[PUNKTY GP3]]+ListaUczniów3[[#This Row],[PUNKTY GP2]]+ListaUczniów3[[#This Row],[PUNKTY2]]</f>
        <v>37</v>
      </c>
      <c r="M35" s="25">
        <v>2</v>
      </c>
      <c r="N35" s="25">
        <v>24</v>
      </c>
    </row>
    <row r="36" spans="1:14" ht="15.75" customHeight="1">
      <c r="A36" s="3"/>
      <c r="B36" s="16" t="s">
        <v>52</v>
      </c>
      <c r="C36" s="17" t="s">
        <v>37</v>
      </c>
      <c r="D36" s="18">
        <v>30</v>
      </c>
      <c r="E36" s="19">
        <v>21</v>
      </c>
      <c r="F36" s="20">
        <v>66</v>
      </c>
      <c r="G36" s="21">
        <v>14</v>
      </c>
      <c r="H36" s="22"/>
      <c r="I36" s="22"/>
      <c r="J36" s="23"/>
      <c r="K36" s="24"/>
      <c r="L36" s="25">
        <f>ListaUczniów3[[#This Row],[PUNKTY GP4]]+ListaUczniów3[[#This Row],[PUNKTY GP3]]+ListaUczniów3[[#This Row],[PUNKTY GP2]]+ListaUczniów3[[#This Row],[PUNKTY2]]</f>
        <v>35</v>
      </c>
      <c r="M36" s="25">
        <v>4</v>
      </c>
      <c r="N36" s="25">
        <v>25</v>
      </c>
    </row>
    <row r="37" spans="1:14" ht="15.75" customHeight="1">
      <c r="A37" s="3"/>
      <c r="B37" s="16" t="s">
        <v>53</v>
      </c>
      <c r="C37" s="17" t="s">
        <v>18</v>
      </c>
      <c r="D37" s="18">
        <v>31.47</v>
      </c>
      <c r="E37" s="19">
        <v>14</v>
      </c>
      <c r="F37" s="20">
        <v>64.42</v>
      </c>
      <c r="G37" s="21">
        <v>19</v>
      </c>
      <c r="H37" s="22"/>
      <c r="I37" s="22"/>
      <c r="J37" s="23"/>
      <c r="K37" s="24"/>
      <c r="L37" s="25">
        <f>ListaUczniów3[[#This Row],[PUNKTY GP4]]+ListaUczniów3[[#This Row],[PUNKTY GP3]]+ListaUczniów3[[#This Row],[PUNKTY GP2]]+ListaUczniów3[[#This Row],[PUNKTY2]]</f>
        <v>33</v>
      </c>
      <c r="M37" s="25">
        <v>9</v>
      </c>
      <c r="N37" s="25">
        <v>26</v>
      </c>
    </row>
    <row r="38" spans="1:14" ht="15.75" customHeight="1">
      <c r="A38" s="3"/>
      <c r="B38" s="16" t="s">
        <v>54</v>
      </c>
      <c r="C38" s="17" t="s">
        <v>16</v>
      </c>
      <c r="D38" s="18">
        <v>0</v>
      </c>
      <c r="E38" s="19">
        <v>0</v>
      </c>
      <c r="F38" s="20">
        <v>55.36</v>
      </c>
      <c r="G38" s="21">
        <v>33</v>
      </c>
      <c r="H38" s="27"/>
      <c r="I38" s="22"/>
      <c r="J38" s="32"/>
      <c r="K38" s="33"/>
      <c r="L38" s="25">
        <f>ListaUczniów3[[#This Row],[PUNKTY GP4]]+ListaUczniów3[[#This Row],[PUNKTY GP3]]+ListaUczniów3[[#This Row],[PUNKTY GP2]]+ListaUczniów3[[#This Row],[PUNKTY2]]</f>
        <v>33</v>
      </c>
      <c r="M38" s="25">
        <v>4</v>
      </c>
      <c r="N38" s="25">
        <v>26</v>
      </c>
    </row>
    <row r="39" spans="1:14" ht="15.75" customHeight="1">
      <c r="A39" s="3"/>
      <c r="B39" s="28" t="s">
        <v>55</v>
      </c>
      <c r="C39" s="29" t="s">
        <v>37</v>
      </c>
      <c r="D39" s="30">
        <v>26.5</v>
      </c>
      <c r="E39" s="19">
        <v>32</v>
      </c>
      <c r="F39" s="31">
        <v>0</v>
      </c>
      <c r="G39" s="21">
        <v>0</v>
      </c>
      <c r="H39" s="22"/>
      <c r="I39" s="22"/>
      <c r="J39" s="23"/>
      <c r="K39" s="24"/>
      <c r="L39" s="25">
        <f>ListaUczniów3[[#This Row],[PUNKTY GP4]]+ListaUczniów3[[#This Row],[PUNKTY GP3]]+ListaUczniów3[[#This Row],[PUNKTY GP2]]+ListaUczniów3[[#This Row],[PUNKTY2]]</f>
        <v>32</v>
      </c>
      <c r="M39" s="25">
        <v>7</v>
      </c>
      <c r="N39" s="25">
        <v>27</v>
      </c>
    </row>
    <row r="40" spans="1:14" ht="15.75" customHeight="1">
      <c r="A40" s="3"/>
      <c r="B40" s="16" t="s">
        <v>56</v>
      </c>
      <c r="C40" s="17" t="s">
        <v>37</v>
      </c>
      <c r="D40" s="18">
        <v>30.23</v>
      </c>
      <c r="E40" s="19">
        <v>20</v>
      </c>
      <c r="F40" s="20">
        <v>67.099999999999994</v>
      </c>
      <c r="G40" s="21">
        <v>11</v>
      </c>
      <c r="H40" s="22"/>
      <c r="I40" s="22"/>
      <c r="J40" s="23"/>
      <c r="K40" s="24"/>
      <c r="L40" s="25">
        <f>ListaUczniów3[[#This Row],[PUNKTY GP4]]+ListaUczniów3[[#This Row],[PUNKTY GP3]]+ListaUczniów3[[#This Row],[PUNKTY GP2]]+ListaUczniów3[[#This Row],[PUNKTY2]]</f>
        <v>31</v>
      </c>
      <c r="M40" s="25">
        <v>7</v>
      </c>
      <c r="N40" s="25">
        <v>28</v>
      </c>
    </row>
    <row r="41" spans="1:14" ht="15.75" customHeight="1">
      <c r="A41" s="3"/>
      <c r="B41" s="16" t="s">
        <v>57</v>
      </c>
      <c r="C41" s="17" t="s">
        <v>18</v>
      </c>
      <c r="D41" s="18">
        <v>0</v>
      </c>
      <c r="E41" s="19">
        <v>0</v>
      </c>
      <c r="F41" s="20">
        <v>57.5</v>
      </c>
      <c r="G41" s="21">
        <v>31</v>
      </c>
      <c r="H41" s="22"/>
      <c r="I41" s="22"/>
      <c r="J41" s="23"/>
      <c r="K41" s="24"/>
      <c r="L41" s="25">
        <f>ListaUczniów3[[#This Row],[PUNKTY GP4]]+ListaUczniów3[[#This Row],[PUNKTY GP3]]+ListaUczniów3[[#This Row],[PUNKTY GP2]]+ListaUczniów3[[#This Row],[PUNKTY2]]</f>
        <v>31</v>
      </c>
      <c r="M41" s="25">
        <v>8</v>
      </c>
      <c r="N41" s="25">
        <v>28</v>
      </c>
    </row>
    <row r="42" spans="1:14" ht="15.75" customHeight="1">
      <c r="A42" s="3"/>
      <c r="B42" s="16" t="s">
        <v>58</v>
      </c>
      <c r="C42" s="17" t="s">
        <v>16</v>
      </c>
      <c r="D42" s="18">
        <v>33.479999999999997</v>
      </c>
      <c r="E42" s="19">
        <v>10</v>
      </c>
      <c r="F42" s="20">
        <v>64.5</v>
      </c>
      <c r="G42" s="21">
        <v>18</v>
      </c>
      <c r="H42" s="22"/>
      <c r="I42" s="22"/>
      <c r="J42" s="23"/>
      <c r="K42" s="24"/>
      <c r="L42" s="25">
        <f>ListaUczniów3[[#This Row],[PUNKTY GP4]]+ListaUczniów3[[#This Row],[PUNKTY GP3]]+ListaUczniów3[[#This Row],[PUNKTY GP2]]+ListaUczniów3[[#This Row],[PUNKTY2]]</f>
        <v>28</v>
      </c>
      <c r="M42" s="25">
        <v>18</v>
      </c>
      <c r="N42" s="25">
        <v>29</v>
      </c>
    </row>
    <row r="43" spans="1:14" ht="15.75" customHeight="1">
      <c r="A43" s="3"/>
      <c r="B43" s="6" t="s">
        <v>59</v>
      </c>
      <c r="C43" s="29" t="s">
        <v>18</v>
      </c>
      <c r="D43" s="30">
        <v>28.02</v>
      </c>
      <c r="E43" s="19">
        <v>26</v>
      </c>
      <c r="F43" s="31">
        <v>0</v>
      </c>
      <c r="G43" s="21">
        <v>0</v>
      </c>
      <c r="H43" s="22"/>
      <c r="I43" s="22"/>
      <c r="J43" s="23"/>
      <c r="K43" s="24"/>
      <c r="L43" s="25">
        <f>ListaUczniów3[[#This Row],[PUNKTY GP4]]+ListaUczniów3[[#This Row],[PUNKTY GP3]]+ListaUczniów3[[#This Row],[PUNKTY GP2]]+ListaUczniów3[[#This Row],[PUNKTY2]]</f>
        <v>26</v>
      </c>
      <c r="M43" s="25">
        <v>5</v>
      </c>
      <c r="N43" s="25">
        <v>30</v>
      </c>
    </row>
    <row r="44" spans="1:14" ht="15.75" customHeight="1">
      <c r="A44" s="3"/>
      <c r="B44" s="16" t="s">
        <v>60</v>
      </c>
      <c r="C44" s="29" t="s">
        <v>16</v>
      </c>
      <c r="D44" s="18">
        <v>28.02</v>
      </c>
      <c r="E44" s="34">
        <v>26</v>
      </c>
      <c r="F44" s="31">
        <v>0</v>
      </c>
      <c r="G44" s="35">
        <v>0</v>
      </c>
      <c r="H44" s="36"/>
      <c r="I44" s="37"/>
      <c r="J44" s="32"/>
      <c r="K44" s="33"/>
      <c r="L44" s="25">
        <f>ListaUczniów3[[#This Row],[PUNKTY GP4]]+ListaUczniów3[[#This Row],[PUNKTY GP3]]+ListaUczniów3[[#This Row],[PUNKTY GP2]]+ListaUczniów3[[#This Row],[PUNKTY2]]</f>
        <v>26</v>
      </c>
      <c r="M44" s="25">
        <v>3</v>
      </c>
      <c r="N44" s="25">
        <v>30</v>
      </c>
    </row>
    <row r="45" spans="1:14" ht="15.75" customHeight="1">
      <c r="A45" s="3"/>
      <c r="B45" s="28" t="s">
        <v>61</v>
      </c>
      <c r="C45" s="29" t="s">
        <v>20</v>
      </c>
      <c r="D45" s="30">
        <v>28.34</v>
      </c>
      <c r="E45" s="19">
        <v>25</v>
      </c>
      <c r="F45" s="31">
        <v>0</v>
      </c>
      <c r="G45" s="21">
        <v>0</v>
      </c>
      <c r="H45" s="22"/>
      <c r="I45" s="22"/>
      <c r="J45" s="23"/>
      <c r="K45" s="24"/>
      <c r="L45" s="25">
        <f>ListaUczniów3[[#This Row],[PUNKTY GP4]]+ListaUczniów3[[#This Row],[PUNKTY GP3]]+ListaUczniów3[[#This Row],[PUNKTY GP2]]+ListaUczniów3[[#This Row],[PUNKTY2]]</f>
        <v>25</v>
      </c>
      <c r="M45" s="25">
        <v>6</v>
      </c>
      <c r="N45" s="25">
        <v>31</v>
      </c>
    </row>
    <row r="46" spans="1:14" ht="15.75" customHeight="1">
      <c r="A46" s="3"/>
      <c r="B46" s="16" t="s">
        <v>62</v>
      </c>
      <c r="C46" s="17" t="s">
        <v>18</v>
      </c>
      <c r="D46" s="18">
        <v>30.35</v>
      </c>
      <c r="E46" s="19">
        <v>19</v>
      </c>
      <c r="F46" s="20">
        <v>69</v>
      </c>
      <c r="G46" s="21">
        <v>6</v>
      </c>
      <c r="H46" s="22"/>
      <c r="I46" s="22"/>
      <c r="J46" s="23"/>
      <c r="K46" s="24"/>
      <c r="L46" s="25">
        <f>ListaUczniów3[[#This Row],[PUNKTY GP4]]+ListaUczniów3[[#This Row],[PUNKTY GP3]]+ListaUczniów3[[#This Row],[PUNKTY GP2]]+ListaUczniów3[[#This Row],[PUNKTY2]]</f>
        <v>25</v>
      </c>
      <c r="M46" s="25">
        <v>5</v>
      </c>
      <c r="N46" s="25">
        <v>31</v>
      </c>
    </row>
    <row r="47" spans="1:14" ht="15.75" customHeight="1">
      <c r="A47" s="3"/>
      <c r="B47" s="16" t="s">
        <v>63</v>
      </c>
      <c r="C47" s="17" t="s">
        <v>18</v>
      </c>
      <c r="D47" s="18">
        <v>0</v>
      </c>
      <c r="E47" s="19">
        <v>0</v>
      </c>
      <c r="F47" s="20">
        <v>63.4</v>
      </c>
      <c r="G47" s="21">
        <v>20</v>
      </c>
      <c r="H47" s="22"/>
      <c r="I47" s="22"/>
      <c r="J47" s="23"/>
      <c r="K47" s="24"/>
      <c r="L47" s="25">
        <f>ListaUczniów3[[#This Row],[PUNKTY GP4]]+ListaUczniów3[[#This Row],[PUNKTY GP3]]+ListaUczniów3[[#This Row],[PUNKTY GP2]]+ListaUczniów3[[#This Row],[PUNKTY2]]</f>
        <v>20</v>
      </c>
      <c r="M47" s="25">
        <v>3</v>
      </c>
      <c r="N47" s="25">
        <v>32</v>
      </c>
    </row>
    <row r="48" spans="1:14" ht="15.75" customHeight="1">
      <c r="A48" s="3"/>
      <c r="B48" s="16" t="s">
        <v>64</v>
      </c>
      <c r="C48" s="17" t="s">
        <v>20</v>
      </c>
      <c r="D48" s="18">
        <v>32.4</v>
      </c>
      <c r="E48" s="19">
        <v>11</v>
      </c>
      <c r="F48" s="20">
        <v>68.239999999999995</v>
      </c>
      <c r="G48" s="21">
        <v>7</v>
      </c>
      <c r="H48" s="22"/>
      <c r="I48" s="22"/>
      <c r="J48" s="23"/>
      <c r="K48" s="24"/>
      <c r="L48" s="25">
        <f>ListaUczniów3[[#This Row],[PUNKTY GP4]]+ListaUczniów3[[#This Row],[PUNKTY GP3]]+ListaUczniów3[[#This Row],[PUNKTY GP2]]+ListaUczniów3[[#This Row],[PUNKTY2]]</f>
        <v>18</v>
      </c>
      <c r="M48" s="25">
        <v>1</v>
      </c>
      <c r="N48" s="25">
        <v>33</v>
      </c>
    </row>
    <row r="49" spans="1:14" ht="15.75" customHeight="1">
      <c r="A49" s="3"/>
      <c r="B49" s="16" t="s">
        <v>65</v>
      </c>
      <c r="C49" s="29" t="s">
        <v>18</v>
      </c>
      <c r="D49" s="18">
        <v>30.56</v>
      </c>
      <c r="E49" s="34">
        <v>17</v>
      </c>
      <c r="F49" s="31">
        <v>0</v>
      </c>
      <c r="G49" s="35">
        <v>0</v>
      </c>
      <c r="H49" s="36"/>
      <c r="I49" s="37"/>
      <c r="J49" s="32"/>
      <c r="K49" s="33"/>
      <c r="L49" s="25">
        <f>ListaUczniów3[[#This Row],[PUNKTY GP4]]+ListaUczniów3[[#This Row],[PUNKTY GP3]]+ListaUczniów3[[#This Row],[PUNKTY GP2]]+ListaUczniów3[[#This Row],[PUNKTY2]]</f>
        <v>17</v>
      </c>
      <c r="M49" s="25">
        <v>6</v>
      </c>
      <c r="N49" s="25">
        <v>34</v>
      </c>
    </row>
    <row r="50" spans="1:14" ht="15.75" customHeight="1">
      <c r="A50" s="3"/>
      <c r="B50" s="16" t="s">
        <v>66</v>
      </c>
      <c r="C50" s="17" t="s">
        <v>18</v>
      </c>
      <c r="D50" s="18">
        <v>31.48</v>
      </c>
      <c r="E50" s="19">
        <v>13</v>
      </c>
      <c r="F50" s="20">
        <v>75.23</v>
      </c>
      <c r="G50" s="38">
        <v>4</v>
      </c>
      <c r="H50" s="27"/>
      <c r="I50" s="39"/>
      <c r="J50" s="23"/>
      <c r="K50" s="24"/>
      <c r="L50" s="25">
        <f>ListaUczniów3[[#This Row],[PUNKTY GP4]]+ListaUczniów3[[#This Row],[PUNKTY GP3]]+ListaUczniów3[[#This Row],[PUNKTY GP2]]+ListaUczniów3[[#This Row],[PUNKTY2]]</f>
        <v>17</v>
      </c>
      <c r="M50" s="25">
        <v>6</v>
      </c>
      <c r="N50" s="25">
        <v>34</v>
      </c>
    </row>
    <row r="51" spans="1:14" ht="15.75" customHeight="1">
      <c r="A51" s="3"/>
      <c r="B51" s="16" t="s">
        <v>67</v>
      </c>
      <c r="C51" s="17" t="s">
        <v>20</v>
      </c>
      <c r="D51" s="18">
        <v>0</v>
      </c>
      <c r="E51" s="19">
        <v>0</v>
      </c>
      <c r="F51" s="20">
        <v>65.31</v>
      </c>
      <c r="G51" s="38">
        <v>16</v>
      </c>
      <c r="H51" s="27"/>
      <c r="I51" s="22"/>
      <c r="J51" s="23"/>
      <c r="K51" s="24"/>
      <c r="L51" s="25">
        <f>ListaUczniów3[[#This Row],[PUNKTY GP4]]+ListaUczniów3[[#This Row],[PUNKTY GP3]]+ListaUczniów3[[#This Row],[PUNKTY GP2]]+ListaUczniów3[[#This Row],[PUNKTY2]]</f>
        <v>16</v>
      </c>
      <c r="M51" s="25">
        <v>2</v>
      </c>
      <c r="N51" s="25">
        <v>35</v>
      </c>
    </row>
    <row r="52" spans="1:14" ht="15.75" customHeight="1">
      <c r="A52" s="3"/>
      <c r="B52" s="16" t="s">
        <v>68</v>
      </c>
      <c r="C52" s="17" t="s">
        <v>16</v>
      </c>
      <c r="D52" s="18">
        <v>0</v>
      </c>
      <c r="E52" s="19">
        <v>0</v>
      </c>
      <c r="F52" s="20">
        <v>65.58</v>
      </c>
      <c r="G52" s="38">
        <v>15</v>
      </c>
      <c r="H52" s="22"/>
      <c r="I52" s="22"/>
      <c r="J52" s="23"/>
      <c r="K52" s="24"/>
      <c r="L52" s="25">
        <f>ListaUczniów3[[#This Row],[PUNKTY GP4]]+ListaUczniów3[[#This Row],[PUNKTY GP3]]+ListaUczniów3[[#This Row],[PUNKTY GP2]]+ListaUczniów3[[#This Row],[PUNKTY2]]</f>
        <v>15</v>
      </c>
      <c r="M52" s="25">
        <v>13</v>
      </c>
      <c r="N52" s="25">
        <v>36</v>
      </c>
    </row>
    <row r="53" spans="1:14" ht="15.75" customHeight="1">
      <c r="A53" s="3"/>
      <c r="B53" s="16" t="s">
        <v>69</v>
      </c>
      <c r="C53" s="17" t="s">
        <v>18</v>
      </c>
      <c r="D53" s="18">
        <v>0</v>
      </c>
      <c r="E53" s="19">
        <v>0</v>
      </c>
      <c r="F53" s="20">
        <v>66.040000000000006</v>
      </c>
      <c r="G53" s="38">
        <v>13</v>
      </c>
      <c r="H53" s="27"/>
      <c r="I53" s="22"/>
      <c r="J53" s="23"/>
      <c r="K53" s="24"/>
      <c r="L53" s="25">
        <f>ListaUczniów3[[#This Row],[PUNKTY GP4]]+ListaUczniów3[[#This Row],[PUNKTY GP3]]+ListaUczniów3[[#This Row],[PUNKTY GP2]]+ListaUczniów3[[#This Row],[PUNKTY2]]</f>
        <v>13</v>
      </c>
      <c r="M53" s="25">
        <v>1</v>
      </c>
      <c r="N53" s="25">
        <v>37</v>
      </c>
    </row>
    <row r="54" spans="1:14" ht="15.75" customHeight="1">
      <c r="A54" s="3"/>
      <c r="B54" s="16" t="s">
        <v>70</v>
      </c>
      <c r="C54" s="29" t="s">
        <v>16</v>
      </c>
      <c r="D54" s="18">
        <v>32.35</v>
      </c>
      <c r="E54" s="34">
        <v>12</v>
      </c>
      <c r="F54" s="31">
        <v>0</v>
      </c>
      <c r="G54" s="35">
        <v>0</v>
      </c>
      <c r="H54" s="36"/>
      <c r="I54" s="37"/>
      <c r="J54" s="32"/>
      <c r="K54" s="33"/>
      <c r="L54" s="25">
        <f>ListaUczniów3[[#This Row],[PUNKTY GP4]]+ListaUczniów3[[#This Row],[PUNKTY GP3]]+ListaUczniów3[[#This Row],[PUNKTY GP2]]+ListaUczniów3[[#This Row],[PUNKTY2]]</f>
        <v>12</v>
      </c>
      <c r="M54" s="25">
        <v>1</v>
      </c>
      <c r="N54" s="25">
        <v>38</v>
      </c>
    </row>
    <row r="55" spans="1:14" ht="15.75" customHeight="1">
      <c r="A55" s="3"/>
      <c r="B55" s="16" t="s">
        <v>71</v>
      </c>
      <c r="C55" s="17" t="s">
        <v>16</v>
      </c>
      <c r="D55" s="18">
        <v>0</v>
      </c>
      <c r="E55" s="19">
        <v>0</v>
      </c>
      <c r="F55" s="20">
        <v>66.13</v>
      </c>
      <c r="G55" s="38">
        <v>12</v>
      </c>
      <c r="H55" s="22"/>
      <c r="I55" s="22"/>
      <c r="J55" s="23"/>
      <c r="K55" s="24"/>
      <c r="L55" s="25">
        <f>ListaUczniów3[[#This Row],[PUNKTY GP4]]+ListaUczniów3[[#This Row],[PUNKTY GP3]]+ListaUczniów3[[#This Row],[PUNKTY GP2]]+ListaUczniów3[[#This Row],[PUNKTY2]]</f>
        <v>12</v>
      </c>
      <c r="M55" s="25">
        <v>15</v>
      </c>
      <c r="N55" s="25">
        <v>38</v>
      </c>
    </row>
    <row r="56" spans="1:14" ht="15.75" customHeight="1">
      <c r="A56" s="3"/>
      <c r="B56" s="28" t="s">
        <v>72</v>
      </c>
      <c r="C56" s="29" t="s">
        <v>18</v>
      </c>
      <c r="D56" s="30">
        <v>33.479999999999997</v>
      </c>
      <c r="E56" s="19">
        <v>10</v>
      </c>
      <c r="F56" s="31">
        <v>0</v>
      </c>
      <c r="G56" s="38">
        <v>0</v>
      </c>
      <c r="H56" s="27"/>
      <c r="I56" s="39"/>
      <c r="J56" s="23"/>
      <c r="K56" s="24"/>
      <c r="L56" s="25">
        <f>ListaUczniów3[[#This Row],[PUNKTY GP4]]+ListaUczniów3[[#This Row],[PUNKTY GP3]]+ListaUczniów3[[#This Row],[PUNKTY GP2]]+ListaUczniów3[[#This Row],[PUNKTY2]]</f>
        <v>10</v>
      </c>
      <c r="M56" s="25">
        <v>2</v>
      </c>
      <c r="N56" s="25">
        <v>39</v>
      </c>
    </row>
    <row r="57" spans="1:14" ht="15.75" customHeight="1">
      <c r="A57" s="3"/>
      <c r="B57" s="16" t="s">
        <v>73</v>
      </c>
      <c r="C57" s="17" t="s">
        <v>16</v>
      </c>
      <c r="D57" s="18">
        <v>0</v>
      </c>
      <c r="E57" s="19">
        <v>0</v>
      </c>
      <c r="F57" s="20">
        <v>67.31</v>
      </c>
      <c r="G57" s="38">
        <v>10</v>
      </c>
      <c r="H57" s="27"/>
      <c r="I57" s="22"/>
      <c r="J57" s="23"/>
      <c r="K57" s="24"/>
      <c r="L57" s="25">
        <f>ListaUczniów3[[#This Row],[PUNKTY GP4]]+ListaUczniów3[[#This Row],[PUNKTY GP3]]+ListaUczniów3[[#This Row],[PUNKTY GP2]]+ListaUczniów3[[#This Row],[PUNKTY2]]</f>
        <v>10</v>
      </c>
      <c r="M57" s="25">
        <v>4</v>
      </c>
      <c r="N57" s="25">
        <v>39</v>
      </c>
    </row>
    <row r="58" spans="1:14" ht="15.75" customHeight="1">
      <c r="A58" s="3"/>
      <c r="B58" s="16" t="s">
        <v>74</v>
      </c>
      <c r="C58" s="29" t="s">
        <v>18</v>
      </c>
      <c r="D58" s="18">
        <v>34.020000000000003</v>
      </c>
      <c r="E58" s="34">
        <v>9</v>
      </c>
      <c r="F58" s="31">
        <v>0</v>
      </c>
      <c r="G58" s="35">
        <v>0</v>
      </c>
      <c r="H58" s="36"/>
      <c r="I58" s="37"/>
      <c r="J58" s="32"/>
      <c r="K58" s="33"/>
      <c r="L58" s="25">
        <f>ListaUczniów3[[#This Row],[PUNKTY GP4]]+ListaUczniów3[[#This Row],[PUNKTY GP3]]+ListaUczniów3[[#This Row],[PUNKTY GP2]]+ListaUczniów3[[#This Row],[PUNKTY2]]</f>
        <v>9</v>
      </c>
      <c r="M58" s="25">
        <v>2</v>
      </c>
      <c r="N58" s="25">
        <v>40</v>
      </c>
    </row>
    <row r="59" spans="1:14" ht="15.75" customHeight="1">
      <c r="A59" s="3"/>
      <c r="B59" s="28" t="s">
        <v>75</v>
      </c>
      <c r="C59" s="29" t="s">
        <v>16</v>
      </c>
      <c r="D59" s="30">
        <v>34.020000000000003</v>
      </c>
      <c r="E59" s="19">
        <v>9</v>
      </c>
      <c r="F59" s="31">
        <v>0</v>
      </c>
      <c r="G59" s="38">
        <v>0</v>
      </c>
      <c r="H59" s="27"/>
      <c r="I59" s="39"/>
      <c r="J59" s="23"/>
      <c r="K59" s="24"/>
      <c r="L59" s="25">
        <f>ListaUczniów3[[#This Row],[PUNKTY GP4]]+ListaUczniów3[[#This Row],[PUNKTY GP3]]+ListaUczniów3[[#This Row],[PUNKTY GP2]]+ListaUczniów3[[#This Row],[PUNKTY2]]</f>
        <v>9</v>
      </c>
      <c r="M59" s="25">
        <v>3</v>
      </c>
      <c r="N59" s="25">
        <v>40</v>
      </c>
    </row>
    <row r="60" spans="1:14" ht="15.75" customHeight="1">
      <c r="A60" s="3"/>
      <c r="B60" s="16" t="s">
        <v>76</v>
      </c>
      <c r="C60" s="17" t="s">
        <v>16</v>
      </c>
      <c r="D60" s="18">
        <v>0</v>
      </c>
      <c r="E60" s="19">
        <v>0</v>
      </c>
      <c r="F60" s="20">
        <v>67.400000000000006</v>
      </c>
      <c r="G60" s="38">
        <v>9</v>
      </c>
      <c r="H60" s="22"/>
      <c r="I60" s="22"/>
      <c r="J60" s="23"/>
      <c r="K60" s="24"/>
      <c r="L60" s="25">
        <f>ListaUczniów3[[#This Row],[PUNKTY GP4]]+ListaUczniów3[[#This Row],[PUNKTY GP3]]+ListaUczniów3[[#This Row],[PUNKTY GP2]]+ListaUczniów3[[#This Row],[PUNKTY2]]</f>
        <v>9</v>
      </c>
      <c r="M60" s="25">
        <v>4</v>
      </c>
      <c r="N60" s="25">
        <v>40</v>
      </c>
    </row>
    <row r="61" spans="1:14" ht="15.75" customHeight="1">
      <c r="A61" s="3"/>
      <c r="B61" s="16" t="s">
        <v>77</v>
      </c>
      <c r="C61" s="29" t="s">
        <v>20</v>
      </c>
      <c r="D61" s="18">
        <v>36.479999999999997</v>
      </c>
      <c r="E61" s="34">
        <v>8</v>
      </c>
      <c r="F61" s="31">
        <v>0</v>
      </c>
      <c r="G61" s="35">
        <v>0</v>
      </c>
      <c r="H61" s="36"/>
      <c r="I61" s="37"/>
      <c r="J61" s="32"/>
      <c r="K61" s="33"/>
      <c r="L61" s="25">
        <f>ListaUczniów3[[#This Row],[PUNKTY GP4]]+ListaUczniów3[[#This Row],[PUNKTY GP3]]+ListaUczniów3[[#This Row],[PUNKTY GP2]]+ListaUczniów3[[#This Row],[PUNKTY2]]</f>
        <v>8</v>
      </c>
      <c r="M61" s="25">
        <v>6</v>
      </c>
      <c r="N61" s="25">
        <v>41</v>
      </c>
    </row>
    <row r="62" spans="1:14" ht="15.75" customHeight="1">
      <c r="A62" s="3"/>
      <c r="B62" s="16" t="s">
        <v>78</v>
      </c>
      <c r="C62" s="17" t="s">
        <v>16</v>
      </c>
      <c r="D62" s="18">
        <v>42.05</v>
      </c>
      <c r="E62" s="19">
        <v>5</v>
      </c>
      <c r="F62" s="20">
        <v>81.22</v>
      </c>
      <c r="G62" s="38">
        <v>3</v>
      </c>
      <c r="H62" s="22"/>
      <c r="I62" s="22"/>
      <c r="J62" s="23"/>
      <c r="K62" s="24"/>
      <c r="L62" s="25">
        <f>ListaUczniów3[[#This Row],[PUNKTY GP4]]+ListaUczniów3[[#This Row],[PUNKTY GP3]]+ListaUczniów3[[#This Row],[PUNKTY GP2]]+ListaUczniów3[[#This Row],[PUNKTY2]]</f>
        <v>8</v>
      </c>
      <c r="M62" s="25">
        <v>3</v>
      </c>
      <c r="N62" s="25">
        <v>41</v>
      </c>
    </row>
    <row r="63" spans="1:14" ht="15.75" customHeight="1">
      <c r="A63" s="3"/>
      <c r="B63" s="16" t="s">
        <v>79</v>
      </c>
      <c r="C63" s="17" t="s">
        <v>20</v>
      </c>
      <c r="D63" s="18">
        <v>0</v>
      </c>
      <c r="E63" s="19">
        <v>0</v>
      </c>
      <c r="F63" s="20">
        <v>67.48</v>
      </c>
      <c r="G63" s="38">
        <v>8</v>
      </c>
      <c r="H63" s="27"/>
      <c r="I63" s="22"/>
      <c r="J63" s="23"/>
      <c r="K63" s="24"/>
      <c r="L63" s="25">
        <f>ListaUczniów3[[#This Row],[PUNKTY GP4]]+ListaUczniów3[[#This Row],[PUNKTY GP3]]+ListaUczniów3[[#This Row],[PUNKTY GP2]]+ListaUczniów3[[#This Row],[PUNKTY2]]</f>
        <v>8</v>
      </c>
      <c r="M63" s="25">
        <v>1</v>
      </c>
      <c r="N63" s="25">
        <v>41</v>
      </c>
    </row>
    <row r="64" spans="1:14" ht="15.75" customHeight="1">
      <c r="A64" s="3"/>
      <c r="B64" s="16" t="s">
        <v>80</v>
      </c>
      <c r="C64" s="29" t="s">
        <v>20</v>
      </c>
      <c r="D64" s="18">
        <v>39.44</v>
      </c>
      <c r="E64" s="34">
        <v>7</v>
      </c>
      <c r="F64" s="31">
        <v>0</v>
      </c>
      <c r="G64" s="35">
        <v>0</v>
      </c>
      <c r="H64" s="37"/>
      <c r="I64" s="37"/>
      <c r="J64" s="32"/>
      <c r="K64" s="33"/>
      <c r="L64" s="25">
        <f>ListaUczniów3[[#This Row],[PUNKTY GP4]]+ListaUczniów3[[#This Row],[PUNKTY GP3]]+ListaUczniów3[[#This Row],[PUNKTY GP2]]+ListaUczniów3[[#This Row],[PUNKTY2]]</f>
        <v>7</v>
      </c>
      <c r="M64" s="25">
        <v>5</v>
      </c>
      <c r="N64" s="25">
        <v>42</v>
      </c>
    </row>
    <row r="65" spans="1:14" ht="15.75" customHeight="1">
      <c r="A65" s="3"/>
      <c r="B65" s="16" t="s">
        <v>81</v>
      </c>
      <c r="C65" s="29" t="s">
        <v>37</v>
      </c>
      <c r="D65" s="18">
        <v>41.39</v>
      </c>
      <c r="E65" s="34">
        <v>6</v>
      </c>
      <c r="F65" s="31">
        <v>0</v>
      </c>
      <c r="G65" s="35">
        <v>0</v>
      </c>
      <c r="H65" s="36"/>
      <c r="I65" s="37"/>
      <c r="J65" s="32"/>
      <c r="K65" s="33"/>
      <c r="L65" s="25">
        <f>ListaUczniów3[[#This Row],[PUNKTY GP4]]+ListaUczniów3[[#This Row],[PUNKTY GP3]]+ListaUczniów3[[#This Row],[PUNKTY GP2]]+ListaUczniów3[[#This Row],[PUNKTY2]]</f>
        <v>6</v>
      </c>
      <c r="M65" s="25">
        <v>10</v>
      </c>
      <c r="N65" s="25">
        <v>43</v>
      </c>
    </row>
    <row r="66" spans="1:14" ht="15.75" customHeight="1">
      <c r="A66" s="3"/>
      <c r="B66" s="16" t="s">
        <v>82</v>
      </c>
      <c r="C66" s="17" t="s">
        <v>16</v>
      </c>
      <c r="D66" s="18">
        <v>42.07</v>
      </c>
      <c r="E66" s="19">
        <v>4</v>
      </c>
      <c r="F66" s="20">
        <v>86.54</v>
      </c>
      <c r="G66" s="38">
        <v>1</v>
      </c>
      <c r="H66" s="27"/>
      <c r="I66" s="22"/>
      <c r="J66" s="23"/>
      <c r="K66" s="24"/>
      <c r="L66" s="25">
        <f>ListaUczniów3[[#This Row],[PUNKTY GP4]]+ListaUczniów3[[#This Row],[PUNKTY GP3]]+ListaUczniów3[[#This Row],[PUNKTY GP2]]+ListaUczniów3[[#This Row],[PUNKTY2]]</f>
        <v>5</v>
      </c>
      <c r="M66" s="25">
        <v>11</v>
      </c>
      <c r="N66" s="25">
        <v>44</v>
      </c>
    </row>
    <row r="67" spans="1:14" ht="15.75" customHeight="1">
      <c r="A67" s="3"/>
      <c r="B67" s="16" t="s">
        <v>83</v>
      </c>
      <c r="C67" s="17" t="s">
        <v>18</v>
      </c>
      <c r="D67" s="18">
        <v>43.17</v>
      </c>
      <c r="E67" s="19">
        <v>3</v>
      </c>
      <c r="F67" s="20">
        <v>82.6</v>
      </c>
      <c r="G67" s="38">
        <v>2</v>
      </c>
      <c r="H67" s="22"/>
      <c r="I67" s="22"/>
      <c r="J67" s="23"/>
      <c r="K67" s="24"/>
      <c r="L67" s="25">
        <f>ListaUczniów3[[#This Row],[PUNKTY GP4]]+ListaUczniów3[[#This Row],[PUNKTY GP3]]+ListaUczniów3[[#This Row],[PUNKTY GP2]]+ListaUczniów3[[#This Row],[PUNKTY2]]</f>
        <v>5</v>
      </c>
      <c r="M67" s="25">
        <v>8</v>
      </c>
      <c r="N67" s="25">
        <v>44</v>
      </c>
    </row>
    <row r="68" spans="1:14" ht="15.75" customHeight="1">
      <c r="A68" s="3"/>
      <c r="B68" s="16" t="s">
        <v>84</v>
      </c>
      <c r="C68" s="17" t="s">
        <v>18</v>
      </c>
      <c r="D68" s="18">
        <v>0</v>
      </c>
      <c r="E68" s="19">
        <v>0</v>
      </c>
      <c r="F68" s="20">
        <v>70.16</v>
      </c>
      <c r="G68" s="38">
        <v>5</v>
      </c>
      <c r="H68" s="27"/>
      <c r="I68" s="39"/>
      <c r="J68" s="23"/>
      <c r="K68" s="24"/>
      <c r="L68" s="25">
        <f>ListaUczniów3[[#This Row],[PUNKTY GP4]]+ListaUczniów3[[#This Row],[PUNKTY GP3]]+ListaUczniów3[[#This Row],[PUNKTY GP2]]+ListaUczniów3[[#This Row],[PUNKTY2]]</f>
        <v>5</v>
      </c>
      <c r="M68" s="25">
        <v>14</v>
      </c>
      <c r="N68" s="25">
        <v>44</v>
      </c>
    </row>
    <row r="69" spans="1:14" ht="15.75" customHeight="1">
      <c r="A69" s="3"/>
      <c r="B69" s="16" t="s">
        <v>85</v>
      </c>
      <c r="C69" s="29" t="s">
        <v>18</v>
      </c>
      <c r="D69" s="18">
        <v>47.18</v>
      </c>
      <c r="E69" s="34">
        <v>2</v>
      </c>
      <c r="F69" s="40">
        <v>0</v>
      </c>
      <c r="G69" s="35">
        <v>0</v>
      </c>
      <c r="H69" s="37"/>
      <c r="I69" s="37"/>
      <c r="J69" s="32"/>
      <c r="K69" s="33"/>
      <c r="L69" s="25">
        <f>ListaUczniów3[[#This Row],[PUNKTY GP4]]+ListaUczniów3[[#This Row],[PUNKTY GP3]]+ListaUczniów3[[#This Row],[PUNKTY GP2]]+ListaUczniów3[[#This Row],[PUNKTY2]]</f>
        <v>2</v>
      </c>
      <c r="M69" s="25">
        <v>12</v>
      </c>
      <c r="N69" s="25">
        <v>45</v>
      </c>
    </row>
    <row r="70" spans="1:14" ht="15.75" customHeight="1">
      <c r="A70" s="3"/>
      <c r="B70" s="16" t="s">
        <v>86</v>
      </c>
      <c r="C70" s="29" t="s">
        <v>20</v>
      </c>
      <c r="D70" s="18">
        <v>47.18</v>
      </c>
      <c r="E70" s="34">
        <v>2</v>
      </c>
      <c r="F70" s="40">
        <v>0</v>
      </c>
      <c r="G70" s="35">
        <v>0</v>
      </c>
      <c r="H70" s="37"/>
      <c r="I70" s="37"/>
      <c r="J70" s="32"/>
      <c r="K70" s="33"/>
      <c r="L70" s="25">
        <f>ListaUczniów3[[#This Row],[PUNKTY GP4]]+ListaUczniów3[[#This Row],[PUNKTY GP3]]+ListaUczniów3[[#This Row],[PUNKTY GP2]]+ListaUczniów3[[#This Row],[PUNKTY2]]</f>
        <v>2</v>
      </c>
      <c r="M70" s="25">
        <v>13</v>
      </c>
      <c r="N70" s="25">
        <v>45</v>
      </c>
    </row>
    <row r="71" spans="1:14" ht="15.75" hidden="1" customHeight="1">
      <c r="A71" s="3"/>
      <c r="B71" s="41"/>
      <c r="C71" s="42"/>
      <c r="D71" s="43"/>
      <c r="E71" s="44"/>
      <c r="F71" s="45"/>
      <c r="G71" s="45"/>
      <c r="H71" s="46"/>
      <c r="I71" s="46"/>
      <c r="J71" s="47"/>
      <c r="K71" s="48"/>
      <c r="L71" s="49">
        <f>ListaUczniów3[[#This Row],[PUNKTY GP4]]+ListaUczniów3[[#This Row],[PUNKTY GP3]]+ListaUczniów3[[#This Row],[PUNKTY GP2]]+ListaUczniów3[[#This Row],[PUNKTY2]]</f>
        <v>0</v>
      </c>
      <c r="M71" s="50">
        <v>9</v>
      </c>
      <c r="N71" s="50">
        <v>44</v>
      </c>
    </row>
    <row r="72" spans="1:14" ht="15.75" hidden="1" customHeight="1">
      <c r="A72" s="3"/>
      <c r="B72" s="51"/>
      <c r="C72" s="52"/>
      <c r="D72" s="53"/>
      <c r="E72" s="54"/>
      <c r="F72" s="55"/>
      <c r="G72" s="56"/>
      <c r="H72" s="57"/>
      <c r="I72" s="58"/>
      <c r="J72" s="59"/>
      <c r="K72" s="60"/>
      <c r="L72" s="49">
        <f>ListaUczniów3[[#This Row],[PUNKTY GP4]]+ListaUczniów3[[#This Row],[PUNKTY GP3]]+ListaUczniów3[[#This Row],[PUNKTY GP2]]+ListaUczniów3[[#This Row],[PUNKTY2]]</f>
        <v>0</v>
      </c>
      <c r="M72" s="49">
        <v>15</v>
      </c>
      <c r="N72" s="49">
        <v>45</v>
      </c>
    </row>
    <row r="73" spans="1:14" ht="15.75" hidden="1" customHeight="1">
      <c r="A73" s="3"/>
      <c r="B73" s="41"/>
      <c r="C73" s="42"/>
      <c r="D73" s="43"/>
      <c r="E73" s="44"/>
      <c r="F73" s="45"/>
      <c r="G73" s="45"/>
      <c r="H73" s="46"/>
      <c r="I73" s="46"/>
      <c r="J73" s="47"/>
      <c r="K73" s="48"/>
      <c r="L73" s="49">
        <f>ListaUczniów3[[#This Row],[PUNKTY GP4]]+ListaUczniów3[[#This Row],[PUNKTY GP3]]+ListaUczniów3[[#This Row],[PUNKTY GP2]]+ListaUczniów3[[#This Row],[PUNKTY2]]</f>
        <v>0</v>
      </c>
      <c r="M73" s="50">
        <v>4</v>
      </c>
      <c r="N73" s="50">
        <v>49</v>
      </c>
    </row>
    <row r="74" spans="1:14" ht="15.75" hidden="1" customHeight="1">
      <c r="A74" s="3"/>
      <c r="B74" s="51"/>
      <c r="C74" s="52"/>
      <c r="D74" s="53"/>
      <c r="E74" s="54"/>
      <c r="F74" s="61"/>
      <c r="G74" s="56"/>
      <c r="H74" s="58"/>
      <c r="I74" s="58"/>
      <c r="J74" s="59"/>
      <c r="K74" s="60"/>
      <c r="L74" s="49">
        <f>ListaUczniów3[[#This Row],[PUNKTY GP4]]+ListaUczniów3[[#This Row],[PUNKTY GP3]]+ListaUczniów3[[#This Row],[PUNKTY GP2]]+ListaUczniów3[[#This Row],[PUNKTY2]]</f>
        <v>0</v>
      </c>
      <c r="M74" s="49">
        <v>5</v>
      </c>
      <c r="N74" s="49">
        <v>51</v>
      </c>
    </row>
    <row r="75" spans="1:14" ht="15.75" hidden="1" customHeight="1">
      <c r="A75" s="3"/>
      <c r="B75" s="51"/>
      <c r="C75" s="52"/>
      <c r="D75" s="53"/>
      <c r="E75" s="54"/>
      <c r="F75" s="61"/>
      <c r="G75" s="56"/>
      <c r="H75" s="58"/>
      <c r="I75" s="58"/>
      <c r="J75" s="59"/>
      <c r="K75" s="60"/>
      <c r="L75" s="49">
        <f>ListaUczniów3[[#This Row],[PUNKTY GP4]]+ListaUczniów3[[#This Row],[PUNKTY GP3]]+ListaUczniów3[[#This Row],[PUNKTY GP2]]+ListaUczniów3[[#This Row],[PUNKTY2]]</f>
        <v>0</v>
      </c>
      <c r="M75" s="49">
        <v>10</v>
      </c>
      <c r="N75" s="49">
        <v>52</v>
      </c>
    </row>
    <row r="76" spans="1:14" ht="15.75" hidden="1" customHeight="1">
      <c r="A76" s="3"/>
      <c r="B76" s="62"/>
      <c r="C76" s="52"/>
      <c r="D76" s="63"/>
      <c r="E76" s="64"/>
      <c r="F76" s="55"/>
      <c r="G76" s="55"/>
      <c r="H76" s="65"/>
      <c r="I76" s="66"/>
      <c r="J76" s="67"/>
      <c r="K76" s="68"/>
      <c r="L76" s="49">
        <f>ListaUczniów3[[#This Row],[PUNKTY GP4]]+ListaUczniów3[[#This Row],[PUNKTY GP3]]+ListaUczniów3[[#This Row],[PUNKTY GP2]]+ListaUczniów3[[#This Row],[PUNKTY2]]</f>
        <v>0</v>
      </c>
      <c r="M76" s="49">
        <v>11</v>
      </c>
      <c r="N76" s="49">
        <v>53</v>
      </c>
    </row>
    <row r="77" spans="1:14" ht="15.75" hidden="1" customHeight="1">
      <c r="A77" s="3"/>
      <c r="B77" s="69"/>
      <c r="C77" s="52"/>
      <c r="D77" s="63"/>
      <c r="E77" s="64"/>
      <c r="F77" s="55"/>
      <c r="G77" s="55"/>
      <c r="H77" s="65"/>
      <c r="I77" s="66"/>
      <c r="J77" s="67"/>
      <c r="K77" s="68"/>
      <c r="L77" s="49">
        <f>ListaUczniów3[[#This Row],[PUNKTY GP4]]+ListaUczniów3[[#This Row],[PUNKTY GP3]]+ListaUczniów3[[#This Row],[PUNKTY GP2]]+ListaUczniów3[[#This Row],[PUNKTY2]]</f>
        <v>0</v>
      </c>
      <c r="M77" s="49">
        <v>1</v>
      </c>
      <c r="N77" s="49">
        <v>56</v>
      </c>
    </row>
    <row r="78" spans="1:14" ht="15.75" hidden="1" customHeight="1">
      <c r="A78" s="3"/>
      <c r="B78" s="51"/>
      <c r="C78" s="52"/>
      <c r="D78" s="53"/>
      <c r="E78" s="54"/>
      <c r="F78" s="61"/>
      <c r="G78" s="56"/>
      <c r="H78" s="58"/>
      <c r="I78" s="58"/>
      <c r="J78" s="59"/>
      <c r="K78" s="60"/>
      <c r="L78" s="49">
        <f>ListaUczniów3[[#This Row],[PUNKTY GP4]]+ListaUczniów3[[#This Row],[PUNKTY GP3]]+ListaUczniów3[[#This Row],[PUNKTY GP2]]+ListaUczniów3[[#This Row],[PUNKTY2]]</f>
        <v>0</v>
      </c>
      <c r="M78" s="49">
        <v>8</v>
      </c>
      <c r="N78" s="49">
        <v>58</v>
      </c>
    </row>
    <row r="79" spans="1:14" ht="15.75" hidden="1" customHeight="1">
      <c r="A79" s="3"/>
      <c r="B79" s="51"/>
      <c r="C79" s="52"/>
      <c r="D79" s="53"/>
      <c r="E79" s="54"/>
      <c r="F79" s="55"/>
      <c r="G79" s="56"/>
      <c r="H79" s="57"/>
      <c r="I79" s="58"/>
      <c r="J79" s="59"/>
      <c r="K79" s="60"/>
      <c r="L79" s="49">
        <f>ListaUczniów3[[#This Row],[PUNKTY GP4]]+ListaUczniów3[[#This Row],[PUNKTY GP3]]+ListaUczniów3[[#This Row],[PUNKTY GP2]]+ListaUczniów3[[#This Row],[PUNKTY2]]</f>
        <v>0</v>
      </c>
      <c r="M79" s="49">
        <v>10</v>
      </c>
      <c r="N79" s="49">
        <v>60</v>
      </c>
    </row>
    <row r="80" spans="1:14" ht="15.75" hidden="1" customHeight="1">
      <c r="A80" s="3"/>
      <c r="B80" s="62"/>
      <c r="C80" s="52"/>
      <c r="D80" s="70"/>
      <c r="E80" s="64"/>
      <c r="F80" s="55"/>
      <c r="G80" s="55"/>
      <c r="H80" s="65"/>
      <c r="I80" s="66"/>
      <c r="J80" s="67"/>
      <c r="K80" s="68"/>
      <c r="L80" s="49">
        <f>ListaUczniów3[[#This Row],[PUNKTY GP4]]+ListaUczniów3[[#This Row],[PUNKTY GP3]]+ListaUczniów3[[#This Row],[PUNKTY GP2]]+ListaUczniów3[[#This Row],[PUNKTY2]]</f>
        <v>0</v>
      </c>
      <c r="M80" s="49">
        <v>12</v>
      </c>
      <c r="N80" s="49">
        <v>63</v>
      </c>
    </row>
    <row r="81" spans="1:14" ht="15.75" hidden="1" customHeight="1">
      <c r="A81" s="3"/>
      <c r="B81" s="62"/>
      <c r="C81" s="52"/>
      <c r="D81" s="70"/>
      <c r="E81" s="70"/>
      <c r="F81" s="55"/>
      <c r="G81" s="55"/>
      <c r="H81" s="65"/>
      <c r="I81" s="66"/>
      <c r="J81" s="67"/>
      <c r="K81" s="68"/>
      <c r="L81" s="49">
        <f>ListaUczniów3[[#This Row],[PUNKTY GP4]]+ListaUczniów3[[#This Row],[PUNKTY GP3]]+ListaUczniów3[[#This Row],[PUNKTY GP2]]+ListaUczniów3[[#This Row],[PUNKTY2]]</f>
        <v>0</v>
      </c>
      <c r="M81" s="49">
        <v>5</v>
      </c>
      <c r="N81" s="49">
        <v>64</v>
      </c>
    </row>
    <row r="82" spans="1:14" ht="15.75" hidden="1" customHeight="1">
      <c r="A82" s="3"/>
      <c r="B82" s="41"/>
      <c r="C82" s="42"/>
      <c r="D82" s="71"/>
      <c r="E82" s="71"/>
      <c r="F82" s="45"/>
      <c r="G82" s="45"/>
      <c r="H82" s="46"/>
      <c r="I82" s="46"/>
      <c r="J82" s="47"/>
      <c r="K82" s="48"/>
      <c r="L82" s="49">
        <f>ListaUczniów3[[#This Row],[PUNKTY GP4]]+ListaUczniów3[[#This Row],[PUNKTY GP3]]+ListaUczniów3[[#This Row],[PUNKTY GP2]]+ListaUczniów3[[#This Row],[PUNKTY2]]</f>
        <v>0</v>
      </c>
      <c r="M82" s="50">
        <v>6</v>
      </c>
      <c r="N82" s="50">
        <v>65</v>
      </c>
    </row>
    <row r="83" spans="1:14" ht="15.75" hidden="1" customHeight="1">
      <c r="A83" s="3"/>
      <c r="B83" s="51"/>
      <c r="C83" s="52"/>
      <c r="D83" s="72"/>
      <c r="E83" s="72"/>
      <c r="F83" s="61"/>
      <c r="G83" s="56"/>
      <c r="H83" s="58"/>
      <c r="I83" s="58"/>
      <c r="J83" s="59"/>
      <c r="K83" s="60"/>
      <c r="L83" s="49">
        <f>ListaUczniów3[[#This Row],[PUNKTY GP4]]+ListaUczniów3[[#This Row],[PUNKTY GP3]]+ListaUczniów3[[#This Row],[PUNKTY GP2]]+ListaUczniów3[[#This Row],[PUNKTY2]]</f>
        <v>0</v>
      </c>
      <c r="M83" s="49">
        <v>5</v>
      </c>
      <c r="N83" s="49">
        <v>69</v>
      </c>
    </row>
    <row r="84" spans="1:14" ht="15.75" hidden="1" customHeight="1">
      <c r="A84" s="3"/>
      <c r="B84" s="62"/>
      <c r="C84" s="52"/>
      <c r="D84" s="70"/>
      <c r="E84" s="70"/>
      <c r="F84" s="55"/>
      <c r="G84" s="55"/>
      <c r="H84" s="65"/>
      <c r="I84" s="66"/>
      <c r="J84" s="67"/>
      <c r="K84" s="68"/>
      <c r="L84" s="49">
        <f>ListaUczniów3[[#This Row],[PUNKTY GP4]]+ListaUczniów3[[#This Row],[PUNKTY GP3]]+ListaUczniów3[[#This Row],[PUNKTY GP2]]+ListaUczniów3[[#This Row],[PUNKTY2]]</f>
        <v>0</v>
      </c>
      <c r="M84" s="49">
        <v>3</v>
      </c>
      <c r="N84" s="49">
        <v>70</v>
      </c>
    </row>
    <row r="85" spans="1:14" ht="15.75" hidden="1" customHeight="1">
      <c r="A85" s="3"/>
      <c r="B85" s="51"/>
      <c r="C85" s="52"/>
      <c r="D85" s="72"/>
      <c r="E85" s="72"/>
      <c r="F85" s="55"/>
      <c r="G85" s="56"/>
      <c r="H85" s="57"/>
      <c r="I85" s="58"/>
      <c r="J85" s="59"/>
      <c r="K85" s="60"/>
      <c r="L85" s="49">
        <f>ListaUczniów3[[#This Row],[PUNKTY GP4]]+ListaUczniów3[[#This Row],[PUNKTY GP3]]+ListaUczniów3[[#This Row],[PUNKTY GP2]]+ListaUczniów3[[#This Row],[PUNKTY2]]</f>
        <v>0</v>
      </c>
      <c r="M85" s="49">
        <v>19</v>
      </c>
      <c r="N85" s="49">
        <v>71</v>
      </c>
    </row>
    <row r="86" spans="1:14" ht="15.75" hidden="1" customHeight="1">
      <c r="A86" s="3"/>
      <c r="B86" s="41"/>
      <c r="C86" s="42"/>
      <c r="D86" s="71"/>
      <c r="E86" s="71"/>
      <c r="F86" s="45"/>
      <c r="G86" s="45"/>
      <c r="H86" s="46"/>
      <c r="I86" s="46"/>
      <c r="J86" s="47"/>
      <c r="K86" s="48"/>
      <c r="L86" s="49">
        <f>ListaUczniów3[[#This Row],[PUNKTY GP4]]+ListaUczniów3[[#This Row],[PUNKTY GP3]]+ListaUczniów3[[#This Row],[PUNKTY GP2]]+ListaUczniów3[[#This Row],[PUNKTY2]]</f>
        <v>0</v>
      </c>
      <c r="M86" s="50">
        <v>5</v>
      </c>
      <c r="N86" s="50">
        <v>74</v>
      </c>
    </row>
    <row r="87" spans="1:14" ht="15.75" hidden="1" customHeight="1">
      <c r="A87" s="3"/>
      <c r="B87" s="62"/>
      <c r="C87" s="52"/>
      <c r="D87" s="70"/>
      <c r="E87" s="70"/>
      <c r="F87" s="55"/>
      <c r="G87" s="55"/>
      <c r="H87" s="65"/>
      <c r="I87" s="66"/>
      <c r="J87" s="67"/>
      <c r="K87" s="68"/>
      <c r="L87" s="49">
        <f>ListaUczniów3[[#This Row],[PUNKTY GP4]]+ListaUczniów3[[#This Row],[PUNKTY GP3]]+ListaUczniów3[[#This Row],[PUNKTY GP2]]+ListaUczniów3[[#This Row],[PUNKTY2]]</f>
        <v>0</v>
      </c>
      <c r="M87" s="49">
        <v>16</v>
      </c>
      <c r="N87" s="49">
        <v>76</v>
      </c>
    </row>
    <row r="88" spans="1:14" ht="15.75" hidden="1" customHeight="1">
      <c r="A88" s="3"/>
      <c r="B88" s="41"/>
      <c r="C88" s="42"/>
      <c r="D88" s="71"/>
      <c r="E88" s="71"/>
      <c r="F88" s="45"/>
      <c r="G88" s="45"/>
      <c r="H88" s="46"/>
      <c r="I88" s="46"/>
      <c r="J88" s="47"/>
      <c r="K88" s="48"/>
      <c r="L88" s="49">
        <f>ListaUczniów3[[#This Row],[PUNKTY GP4]]+ListaUczniów3[[#This Row],[PUNKTY GP3]]+ListaUczniów3[[#This Row],[PUNKTY GP2]]+ListaUczniów3[[#This Row],[PUNKTY2]]</f>
        <v>0</v>
      </c>
      <c r="M88" s="50">
        <v>2</v>
      </c>
      <c r="N88" s="50">
        <v>78</v>
      </c>
    </row>
    <row r="89" spans="1:14" ht="15.75" hidden="1" customHeight="1">
      <c r="A89" s="3"/>
      <c r="B89" s="62"/>
      <c r="C89" s="52"/>
      <c r="D89" s="70"/>
      <c r="E89" s="70"/>
      <c r="F89" s="55"/>
      <c r="G89" s="55"/>
      <c r="H89" s="65"/>
      <c r="I89" s="66"/>
      <c r="J89" s="67"/>
      <c r="K89" s="68"/>
      <c r="L89" s="49">
        <f>ListaUczniów3[[#This Row],[PUNKTY GP4]]+ListaUczniów3[[#This Row],[PUNKTY GP3]]+ListaUczniów3[[#This Row],[PUNKTY GP2]]+ListaUczniów3[[#This Row],[PUNKTY2]]</f>
        <v>0</v>
      </c>
      <c r="M89" s="49">
        <v>2</v>
      </c>
      <c r="N89" s="49">
        <v>80</v>
      </c>
    </row>
    <row r="90" spans="1:14" ht="15.75" hidden="1" customHeight="1">
      <c r="A90" s="3"/>
      <c r="B90" s="51"/>
      <c r="C90" s="52"/>
      <c r="D90" s="72"/>
      <c r="E90" s="72"/>
      <c r="F90" s="61"/>
      <c r="G90" s="56"/>
      <c r="H90" s="58"/>
      <c r="I90" s="58"/>
      <c r="J90" s="59"/>
      <c r="K90" s="60"/>
      <c r="L90" s="49">
        <f>ListaUczniów3[[#This Row],[PUNKTY GP4]]+ListaUczniów3[[#This Row],[PUNKTY GP3]]+ListaUczniów3[[#This Row],[PUNKTY GP2]]+ListaUczniów3[[#This Row],[PUNKTY2]]</f>
        <v>0</v>
      </c>
      <c r="M90" s="49">
        <v>20</v>
      </c>
      <c r="N90" s="49">
        <v>81</v>
      </c>
    </row>
    <row r="91" spans="1:14" ht="15.75" hidden="1" customHeight="1">
      <c r="A91" s="3"/>
      <c r="B91" s="41"/>
      <c r="C91" s="42"/>
      <c r="D91" s="71"/>
      <c r="E91" s="71"/>
      <c r="F91" s="45"/>
      <c r="G91" s="45"/>
      <c r="H91" s="46"/>
      <c r="I91" s="46"/>
      <c r="J91" s="47"/>
      <c r="K91" s="48"/>
      <c r="L91" s="49">
        <f>ListaUczniów3[[#This Row],[PUNKTY GP4]]+ListaUczniów3[[#This Row],[PUNKTY GP3]]+ListaUczniów3[[#This Row],[PUNKTY GP2]]+ListaUczniów3[[#This Row],[PUNKTY2]]</f>
        <v>0</v>
      </c>
      <c r="M91" s="50">
        <v>9</v>
      </c>
      <c r="N91" s="50">
        <v>83</v>
      </c>
    </row>
    <row r="92" spans="1:14" ht="15.75" hidden="1" customHeight="1">
      <c r="A92" s="3"/>
      <c r="B92" s="62"/>
      <c r="C92" s="52"/>
      <c r="D92" s="70"/>
      <c r="E92" s="70"/>
      <c r="F92" s="55"/>
      <c r="G92" s="55"/>
      <c r="H92" s="65"/>
      <c r="I92" s="66"/>
      <c r="J92" s="67"/>
      <c r="K92" s="68"/>
      <c r="L92" s="49">
        <f>ListaUczniów3[[#This Row],[PUNKTY GP4]]+ListaUczniów3[[#This Row],[PUNKTY GP3]]+ListaUczniów3[[#This Row],[PUNKTY GP2]]+ListaUczniów3[[#This Row],[PUNKTY2]]</f>
        <v>0</v>
      </c>
      <c r="M92" s="49">
        <v>3</v>
      </c>
      <c r="N92" s="49">
        <v>84</v>
      </c>
    </row>
    <row r="93" spans="1:14" ht="15.75" hidden="1" customHeight="1">
      <c r="A93" s="3"/>
      <c r="B93" s="62"/>
      <c r="C93" s="52"/>
      <c r="D93" s="70"/>
      <c r="E93" s="70"/>
      <c r="F93" s="55"/>
      <c r="G93" s="55"/>
      <c r="H93" s="65"/>
      <c r="I93" s="66"/>
      <c r="J93" s="67"/>
      <c r="K93" s="68"/>
      <c r="L93" s="49">
        <f>ListaUczniów3[[#This Row],[PUNKTY GP4]]+ListaUczniów3[[#This Row],[PUNKTY GP3]]+ListaUczniów3[[#This Row],[PUNKTY GP2]]+ListaUczniów3[[#This Row],[PUNKTY2]]</f>
        <v>0</v>
      </c>
      <c r="M93" s="49">
        <v>4</v>
      </c>
      <c r="N93" s="49">
        <v>86</v>
      </c>
    </row>
    <row r="94" spans="1:14" ht="15.75" hidden="1" customHeight="1">
      <c r="A94" s="3"/>
      <c r="B94" s="41"/>
      <c r="C94" s="42"/>
      <c r="D94" s="71"/>
      <c r="E94" s="71"/>
      <c r="F94" s="45"/>
      <c r="G94" s="45"/>
      <c r="H94" s="46"/>
      <c r="I94" s="46"/>
      <c r="J94" s="47"/>
      <c r="K94" s="48"/>
      <c r="L94" s="50">
        <f>ListaUczniów3[[#This Row],[PUNKTY GP4]]+ListaUczniów3[[#This Row],[PUNKTY GP3]]+ListaUczniów3[[#This Row],[PUNKTY GP2]]+ListaUczniów3[[#This Row],[PUNKTY2]]</f>
        <v>0</v>
      </c>
      <c r="M94" s="50">
        <v>17</v>
      </c>
      <c r="N94" s="50">
        <v>87</v>
      </c>
    </row>
    <row r="95" spans="1:14" ht="15.75" hidden="1" customHeight="1">
      <c r="A95" s="3"/>
      <c r="B95" s="51"/>
      <c r="C95" s="52"/>
      <c r="D95" s="72"/>
      <c r="E95" s="72"/>
      <c r="F95" s="55"/>
      <c r="G95" s="56"/>
      <c r="H95" s="57"/>
      <c r="I95" s="58"/>
      <c r="J95" s="59"/>
      <c r="K95" s="60"/>
      <c r="L95" s="49">
        <f>ListaUczniów3[[#This Row],[PUNKTY GP4]]+ListaUczniów3[[#This Row],[PUNKTY GP3]]+ListaUczniów3[[#This Row],[PUNKTY GP2]]+ListaUczniów3[[#This Row],[PUNKTY2]]</f>
        <v>0</v>
      </c>
      <c r="M95" s="49">
        <v>13</v>
      </c>
      <c r="N95" s="49">
        <v>89</v>
      </c>
    </row>
    <row r="96" spans="1:14" ht="15.75" hidden="1" customHeight="1">
      <c r="A96" s="3"/>
      <c r="B96" s="51"/>
      <c r="C96" s="52"/>
      <c r="D96" s="72"/>
      <c r="E96" s="72"/>
      <c r="F96" s="61"/>
      <c r="G96" s="56"/>
      <c r="H96" s="58"/>
      <c r="I96" s="58"/>
      <c r="J96" s="59"/>
      <c r="K96" s="60"/>
      <c r="L96" s="49">
        <f>ListaUczniów3[[#This Row],[PUNKTY GP4]]+ListaUczniów3[[#This Row],[PUNKTY GP3]]+ListaUczniów3[[#This Row],[PUNKTY GP2]]+ListaUczniów3[[#This Row],[PUNKTY2]]</f>
        <v>0</v>
      </c>
      <c r="M96" s="49">
        <v>12</v>
      </c>
      <c r="N96" s="49">
        <v>90</v>
      </c>
    </row>
    <row r="97" spans="1:14" ht="15.75" hidden="1" customHeight="1">
      <c r="A97" s="3"/>
      <c r="B97" s="51"/>
      <c r="C97" s="52"/>
      <c r="D97" s="72"/>
      <c r="E97" s="72"/>
      <c r="F97" s="61"/>
      <c r="G97" s="56"/>
      <c r="H97" s="58"/>
      <c r="I97" s="58"/>
      <c r="J97" s="59"/>
      <c r="K97" s="60"/>
      <c r="L97" s="49">
        <f>ListaUczniów3[[#This Row],[PUNKTY GP4]]+ListaUczniów3[[#This Row],[PUNKTY GP3]]+ListaUczniów3[[#This Row],[PUNKTY GP2]]+ListaUczniów3[[#This Row],[PUNKTY2]]</f>
        <v>0</v>
      </c>
      <c r="M97" s="49">
        <v>6</v>
      </c>
      <c r="N97" s="49">
        <v>91</v>
      </c>
    </row>
    <row r="98" spans="1:14" ht="15.75" hidden="1" customHeight="1">
      <c r="A98" s="3"/>
      <c r="B98" s="41"/>
      <c r="C98" s="42"/>
      <c r="D98" s="71"/>
      <c r="E98" s="71"/>
      <c r="F98" s="45"/>
      <c r="G98" s="45"/>
      <c r="H98" s="46"/>
      <c r="I98" s="46"/>
      <c r="J98" s="47"/>
      <c r="K98" s="48"/>
      <c r="L98" s="50">
        <f>ListaUczniów3[[#This Row],[PUNKTY GP4]]+ListaUczniów3[[#This Row],[PUNKTY GP3]]+ListaUczniów3[[#This Row],[PUNKTY GP2]]+ListaUczniów3[[#This Row],[PUNKTY2]]</f>
        <v>0</v>
      </c>
      <c r="M98" s="50">
        <v>18</v>
      </c>
      <c r="N98" s="50">
        <v>93</v>
      </c>
    </row>
    <row r="99" spans="1:14" ht="15.75" hidden="1" customHeight="1">
      <c r="A99" s="3"/>
      <c r="B99" s="51"/>
      <c r="C99" s="52"/>
      <c r="D99" s="72"/>
      <c r="E99" s="72"/>
      <c r="F99" s="55"/>
      <c r="G99" s="56"/>
      <c r="H99" s="57"/>
      <c r="I99" s="58"/>
      <c r="J99" s="59"/>
      <c r="K99" s="60"/>
      <c r="L99" s="49">
        <f>ListaUczniów3[[#This Row],[PUNKTY GP4]]+ListaUczniów3[[#This Row],[PUNKTY GP3]]+ListaUczniów3[[#This Row],[PUNKTY GP2]]+ListaUczniów3[[#This Row],[PUNKTY2]]</f>
        <v>0</v>
      </c>
      <c r="M99" s="49">
        <v>14</v>
      </c>
      <c r="N99" s="49">
        <v>94</v>
      </c>
    </row>
    <row r="100" spans="1:14" ht="15.75" hidden="1" customHeight="1">
      <c r="A100" s="3"/>
      <c r="B100" s="69"/>
      <c r="C100" s="52"/>
      <c r="D100" s="70"/>
      <c r="E100" s="70"/>
      <c r="F100" s="55"/>
      <c r="G100" s="55"/>
      <c r="H100" s="65"/>
      <c r="I100" s="66"/>
      <c r="J100" s="67"/>
      <c r="K100" s="68"/>
      <c r="L100" s="49">
        <f>ListaUczniów3[[#This Row],[PUNKTY GP4]]+ListaUczniów3[[#This Row],[PUNKTY GP3]]+ListaUczniów3[[#This Row],[PUNKTY GP2]]+ListaUczniów3[[#This Row],[PUNKTY2]]</f>
        <v>0</v>
      </c>
      <c r="M100" s="49">
        <v>4</v>
      </c>
      <c r="N100" s="49">
        <v>95</v>
      </c>
    </row>
    <row r="101" spans="1:14" ht="15.75" customHeight="1"/>
    <row r="102" spans="1:14" ht="15.75" customHeight="1"/>
    <row r="103" spans="1:14" ht="15.75" customHeight="1"/>
    <row r="104" spans="1:14" ht="15.75" customHeight="1"/>
    <row r="105" spans="1:14" ht="15.75" customHeight="1"/>
    <row r="106" spans="1:14" ht="15.75" customHeight="1"/>
    <row r="107" spans="1:14" ht="15.75" customHeight="1">
      <c r="F107" s="73"/>
    </row>
    <row r="108" spans="1:14" ht="15.75" customHeight="1"/>
    <row r="109" spans="1:14" ht="15.75" customHeight="1"/>
    <row r="110" spans="1:14" ht="15.75" customHeight="1"/>
    <row r="111" spans="1:14" ht="15.75" customHeight="1"/>
    <row r="112" spans="1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mergeCells count="2">
    <mergeCell ref="A1:N1"/>
    <mergeCell ref="B2:N2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154"/>
  <sheetViews>
    <sheetView tabSelected="1" zoomScaleNormal="100" workbookViewId="0">
      <selection activeCell="Q25" sqref="Q25"/>
    </sheetView>
  </sheetViews>
  <sheetFormatPr defaultRowHeight="12.75"/>
  <cols>
    <col min="1" max="1" width="6.4921875" style="79" hidden="1" customWidth="1"/>
    <col min="2" max="2" width="35.859375" style="79" customWidth="1"/>
    <col min="3" max="3" width="16.37109375" style="79" customWidth="1"/>
    <col min="4" max="4" width="15.42578125" style="79" customWidth="1"/>
    <col min="5" max="5" width="11.63671875" style="79" customWidth="1"/>
    <col min="6" max="6" width="11.90625" style="79" customWidth="1"/>
    <col min="7" max="7" width="11.5" style="79" customWidth="1"/>
    <col min="8" max="8" width="7.984375" style="79" customWidth="1"/>
    <col min="9" max="9" width="11.5" style="79"/>
    <col min="10" max="10" width="12.71875" style="79" customWidth="1"/>
    <col min="11" max="11" width="13.9375" style="79" customWidth="1"/>
    <col min="12" max="12" width="10.6875" style="79" customWidth="1"/>
    <col min="13" max="13" width="14.8828125" style="79" hidden="1" customWidth="1"/>
    <col min="14" max="14" width="20.43359375" style="79" customWidth="1"/>
    <col min="15" max="15" width="8.9296875" style="79" hidden="1" customWidth="1"/>
    <col min="16" max="16" width="8.9296875" style="79" customWidth="1"/>
    <col min="17" max="22" width="9.06640625" style="79" customWidth="1"/>
    <col min="23" max="1025" width="8.9296875" style="79" customWidth="1"/>
  </cols>
  <sheetData>
    <row r="1" spans="1:22" ht="190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 ht="15.75">
      <c r="A2" s="119"/>
      <c r="B2" s="82"/>
      <c r="C2" s="82"/>
      <c r="D2" s="134"/>
      <c r="E2" s="134"/>
      <c r="F2" s="134"/>
      <c r="G2" s="134"/>
      <c r="H2" s="134"/>
      <c r="I2" s="134"/>
      <c r="J2" s="134"/>
      <c r="K2" s="134"/>
      <c r="L2" s="133" t="s">
        <v>1</v>
      </c>
      <c r="M2" s="133"/>
      <c r="N2" s="133"/>
      <c r="O2" s="83"/>
    </row>
    <row r="3" spans="1:22" s="93" customFormat="1" ht="76.150000000000006" customHeight="1">
      <c r="A3" s="84"/>
      <c r="B3" s="125" t="s">
        <v>2</v>
      </c>
      <c r="C3" s="126" t="s">
        <v>3</v>
      </c>
      <c r="D3" s="87" t="s">
        <v>4</v>
      </c>
      <c r="E3" s="87" t="s">
        <v>5</v>
      </c>
      <c r="F3" s="88" t="s">
        <v>6</v>
      </c>
      <c r="G3" s="88" t="s">
        <v>7</v>
      </c>
      <c r="H3" s="89" t="s">
        <v>8</v>
      </c>
      <c r="I3" s="89" t="s">
        <v>9</v>
      </c>
      <c r="J3" s="90" t="s">
        <v>10</v>
      </c>
      <c r="K3" s="90" t="s">
        <v>11</v>
      </c>
      <c r="L3" s="86" t="s">
        <v>12</v>
      </c>
      <c r="M3" s="86" t="s">
        <v>13</v>
      </c>
      <c r="N3" s="12" t="s">
        <v>87</v>
      </c>
      <c r="O3" s="92"/>
      <c r="V3" s="94"/>
    </row>
    <row r="4" spans="1:22" ht="15.75" customHeight="1">
      <c r="A4" s="3"/>
      <c r="B4" s="95" t="s">
        <v>92</v>
      </c>
      <c r="C4" s="96" t="s">
        <v>93</v>
      </c>
      <c r="D4" s="97">
        <v>18.37</v>
      </c>
      <c r="E4" s="98">
        <v>61</v>
      </c>
      <c r="F4" s="99">
        <v>39.26</v>
      </c>
      <c r="G4" s="100">
        <v>80</v>
      </c>
      <c r="H4" s="105"/>
      <c r="I4" s="101"/>
      <c r="J4" s="102"/>
      <c r="K4" s="103"/>
      <c r="L4" s="104">
        <f>ListaUczniów12[[#This Row],[PUNKTY GP4]]+ListaUczniów12[[#This Row],[PUNKTY GP3]]+ListaUczniów12[[#This Row],[PUNKTY GP2]]+ListaUczniów12[[#This Row],[PUNKTY2]]</f>
        <v>141</v>
      </c>
      <c r="M4" s="104">
        <v>1</v>
      </c>
      <c r="N4" s="104">
        <v>1</v>
      </c>
      <c r="O4" s="83"/>
    </row>
    <row r="5" spans="1:22" ht="15.75" customHeight="1">
      <c r="A5" s="3"/>
      <c r="B5" s="95" t="s">
        <v>128</v>
      </c>
      <c r="C5" s="96" t="s">
        <v>93</v>
      </c>
      <c r="D5" s="97">
        <v>18.46</v>
      </c>
      <c r="E5" s="98">
        <v>60</v>
      </c>
      <c r="F5" s="99">
        <v>40.11</v>
      </c>
      <c r="G5" s="100">
        <v>77</v>
      </c>
      <c r="H5" s="105"/>
      <c r="I5" s="101"/>
      <c r="J5" s="102"/>
      <c r="K5" s="103"/>
      <c r="L5" s="104">
        <f>ListaUczniów12[[#This Row],[PUNKTY GP4]]+ListaUczniów12[[#This Row],[PUNKTY GP3]]+ListaUczniów12[[#This Row],[PUNKTY GP2]]+ListaUczniów12[[#This Row],[PUNKTY2]]</f>
        <v>137</v>
      </c>
      <c r="M5" s="104">
        <v>2</v>
      </c>
      <c r="N5" s="104">
        <v>2</v>
      </c>
      <c r="O5" s="83"/>
    </row>
    <row r="6" spans="1:22" ht="15.75" customHeight="1">
      <c r="A6" s="3"/>
      <c r="B6" s="95" t="s">
        <v>97</v>
      </c>
      <c r="C6" s="96" t="s">
        <v>93</v>
      </c>
      <c r="D6" s="97">
        <v>19.149999999999999</v>
      </c>
      <c r="E6" s="98">
        <v>57</v>
      </c>
      <c r="F6" s="99">
        <v>41.28</v>
      </c>
      <c r="G6" s="100">
        <v>73</v>
      </c>
      <c r="H6" s="105"/>
      <c r="I6" s="101"/>
      <c r="J6" s="102"/>
      <c r="K6" s="103"/>
      <c r="L6" s="104">
        <f>ListaUczniów12[[#This Row],[PUNKTY GP4]]+ListaUczniów12[[#This Row],[PUNKTY GP3]]+ListaUczniów12[[#This Row],[PUNKTY GP2]]+ListaUczniów12[[#This Row],[PUNKTY2]]</f>
        <v>130</v>
      </c>
      <c r="M6" s="104">
        <v>1</v>
      </c>
      <c r="N6" s="104">
        <v>3</v>
      </c>
      <c r="O6" s="83"/>
    </row>
    <row r="7" spans="1:22" ht="15.75" customHeight="1">
      <c r="A7" s="3"/>
      <c r="B7" s="95" t="s">
        <v>101</v>
      </c>
      <c r="C7" s="96" t="s">
        <v>93</v>
      </c>
      <c r="D7" s="97">
        <v>20.079999999999998</v>
      </c>
      <c r="E7" s="98">
        <v>51</v>
      </c>
      <c r="F7" s="99">
        <v>42.5</v>
      </c>
      <c r="G7" s="100">
        <v>69</v>
      </c>
      <c r="H7" s="105"/>
      <c r="I7" s="101"/>
      <c r="J7" s="102"/>
      <c r="K7" s="103"/>
      <c r="L7" s="104">
        <f>ListaUczniów12[[#This Row],[PUNKTY GP4]]+ListaUczniów12[[#This Row],[PUNKTY GP3]]+ListaUczniów12[[#This Row],[PUNKTY GP2]]+ListaUczniów12[[#This Row],[PUNKTY2]]</f>
        <v>120</v>
      </c>
      <c r="M7" s="104">
        <v>4</v>
      </c>
      <c r="N7" s="104">
        <v>4</v>
      </c>
      <c r="O7" s="83"/>
    </row>
    <row r="8" spans="1:22" ht="15.75" customHeight="1">
      <c r="A8" s="3"/>
      <c r="B8" s="95" t="s">
        <v>102</v>
      </c>
      <c r="C8" s="96" t="s">
        <v>93</v>
      </c>
      <c r="D8" s="97">
        <v>20.13</v>
      </c>
      <c r="E8" s="98">
        <v>50</v>
      </c>
      <c r="F8" s="99">
        <v>42.36</v>
      </c>
      <c r="G8" s="100">
        <v>70</v>
      </c>
      <c r="H8" s="101"/>
      <c r="I8" s="101"/>
      <c r="J8" s="102"/>
      <c r="K8" s="103"/>
      <c r="L8" s="104">
        <f>ListaUczniów12[[#This Row],[PUNKTY GP4]]+ListaUczniów12[[#This Row],[PUNKTY GP3]]+ListaUczniów12[[#This Row],[PUNKTY GP2]]+ListaUczniów12[[#This Row],[PUNKTY2]]</f>
        <v>120</v>
      </c>
      <c r="M8" s="104">
        <v>14</v>
      </c>
      <c r="N8" s="104">
        <v>4</v>
      </c>
      <c r="O8" s="83"/>
    </row>
    <row r="9" spans="1:22" ht="15.75" customHeight="1">
      <c r="A9" s="3"/>
      <c r="B9" s="95" t="s">
        <v>106</v>
      </c>
      <c r="C9" s="96" t="s">
        <v>93</v>
      </c>
      <c r="D9" s="97">
        <v>21.09</v>
      </c>
      <c r="E9" s="98">
        <v>45</v>
      </c>
      <c r="F9" s="99">
        <v>45.35</v>
      </c>
      <c r="G9" s="100">
        <v>61</v>
      </c>
      <c r="H9" s="105"/>
      <c r="I9" s="101"/>
      <c r="J9" s="102"/>
      <c r="K9" s="103"/>
      <c r="L9" s="104">
        <f>ListaUczniów12[[#This Row],[PUNKTY GP4]]+ListaUczniów12[[#This Row],[PUNKTY GP3]]+ListaUczniów12[[#This Row],[PUNKTY GP2]]+ListaUczniów12[[#This Row],[PUNKTY2]]</f>
        <v>106</v>
      </c>
      <c r="M9" s="104">
        <v>4</v>
      </c>
      <c r="N9" s="104">
        <v>5</v>
      </c>
      <c r="O9" s="83"/>
    </row>
    <row r="10" spans="1:22" ht="15.75" customHeight="1">
      <c r="A10" s="3"/>
      <c r="B10" s="95" t="s">
        <v>111</v>
      </c>
      <c r="C10" s="96" t="s">
        <v>93</v>
      </c>
      <c r="D10" s="97">
        <v>21.12</v>
      </c>
      <c r="E10" s="98">
        <v>44</v>
      </c>
      <c r="F10" s="99">
        <v>46.27</v>
      </c>
      <c r="G10" s="100">
        <v>58</v>
      </c>
      <c r="H10" s="101"/>
      <c r="I10" s="101"/>
      <c r="J10" s="102"/>
      <c r="K10" s="103"/>
      <c r="L10" s="104">
        <f>ListaUczniów12[[#This Row],[PUNKTY GP4]]+ListaUczniów12[[#This Row],[PUNKTY GP3]]+ListaUczniów12[[#This Row],[PUNKTY GP2]]+ListaUczniów12[[#This Row],[PUNKTY2]]</f>
        <v>102</v>
      </c>
      <c r="M10" s="104">
        <v>4</v>
      </c>
      <c r="N10" s="104">
        <v>6</v>
      </c>
      <c r="O10" s="83"/>
    </row>
    <row r="11" spans="1:22" ht="15.75" customHeight="1">
      <c r="A11" s="3"/>
      <c r="B11" s="95" t="s">
        <v>115</v>
      </c>
      <c r="C11" s="96" t="s">
        <v>93</v>
      </c>
      <c r="D11" s="97">
        <v>20.02</v>
      </c>
      <c r="E11" s="98">
        <v>52</v>
      </c>
      <c r="F11" s="99">
        <v>53.06</v>
      </c>
      <c r="G11" s="100">
        <v>40</v>
      </c>
      <c r="H11" s="101"/>
      <c r="I11" s="101"/>
      <c r="J11" s="102"/>
      <c r="K11" s="103"/>
      <c r="L11" s="104">
        <f>ListaUczniów12[[#This Row],[PUNKTY GP4]]+ListaUczniów12[[#This Row],[PUNKTY GP3]]+ListaUczniów12[[#This Row],[PUNKTY GP2]]+ListaUczniów12[[#This Row],[PUNKTY2]]</f>
        <v>92</v>
      </c>
      <c r="M11" s="104">
        <v>1</v>
      </c>
      <c r="N11" s="104">
        <v>7</v>
      </c>
      <c r="O11" s="83"/>
    </row>
    <row r="12" spans="1:22" ht="15.75" customHeight="1">
      <c r="A12" s="3"/>
      <c r="B12" s="95" t="s">
        <v>118</v>
      </c>
      <c r="C12" s="96" t="s">
        <v>93</v>
      </c>
      <c r="D12" s="97">
        <v>23.09</v>
      </c>
      <c r="E12" s="98">
        <v>33</v>
      </c>
      <c r="F12" s="99">
        <v>48.01</v>
      </c>
      <c r="G12" s="100">
        <v>54</v>
      </c>
      <c r="H12" s="101"/>
      <c r="I12" s="101"/>
      <c r="J12" s="102"/>
      <c r="K12" s="103"/>
      <c r="L12" s="104">
        <f>ListaUczniów12[[#This Row],[PUNKTY GP4]]+ListaUczniów12[[#This Row],[PUNKTY GP3]]+ListaUczniów12[[#This Row],[PUNKTY GP2]]+ListaUczniów12[[#This Row],[PUNKTY2]]</f>
        <v>87</v>
      </c>
      <c r="M12" s="104">
        <v>3</v>
      </c>
      <c r="N12" s="104">
        <v>8</v>
      </c>
      <c r="O12" s="83"/>
    </row>
    <row r="13" spans="1:22" ht="15.75" customHeight="1">
      <c r="A13" s="3"/>
      <c r="B13" s="95" t="s">
        <v>121</v>
      </c>
      <c r="C13" s="96" t="s">
        <v>93</v>
      </c>
      <c r="D13" s="97">
        <v>22.47</v>
      </c>
      <c r="E13" s="98">
        <v>35</v>
      </c>
      <c r="F13" s="99">
        <v>49.11</v>
      </c>
      <c r="G13" s="100">
        <v>49</v>
      </c>
      <c r="H13" s="105"/>
      <c r="I13" s="101"/>
      <c r="J13" s="102"/>
      <c r="K13" s="103"/>
      <c r="L13" s="104">
        <f>ListaUczniów12[[#This Row],[PUNKTY GP4]]+ListaUczniów12[[#This Row],[PUNKTY GP3]]+ListaUczniów12[[#This Row],[PUNKTY GP2]]+ListaUczniów12[[#This Row],[PUNKTY2]]</f>
        <v>84</v>
      </c>
      <c r="M13" s="104">
        <v>2</v>
      </c>
      <c r="N13" s="104">
        <v>9</v>
      </c>
      <c r="O13" s="83"/>
    </row>
    <row r="14" spans="1:22" ht="15.75" customHeight="1">
      <c r="A14" s="3"/>
      <c r="B14" s="95" t="s">
        <v>124</v>
      </c>
      <c r="C14" s="96" t="s">
        <v>93</v>
      </c>
      <c r="D14" s="97">
        <v>23.3</v>
      </c>
      <c r="E14" s="98">
        <v>31</v>
      </c>
      <c r="F14" s="99">
        <v>49.05</v>
      </c>
      <c r="G14" s="100">
        <v>50</v>
      </c>
      <c r="H14" s="105"/>
      <c r="I14" s="101"/>
      <c r="J14" s="102"/>
      <c r="K14" s="103"/>
      <c r="L14" s="104">
        <f>ListaUczniów12[[#This Row],[PUNKTY GP4]]+ListaUczniów12[[#This Row],[PUNKTY GP3]]+ListaUczniów12[[#This Row],[PUNKTY GP2]]+ListaUczniów12[[#This Row],[PUNKTY2]]</f>
        <v>81</v>
      </c>
      <c r="M14" s="104">
        <v>7</v>
      </c>
      <c r="N14" s="104">
        <v>10</v>
      </c>
      <c r="O14" s="83"/>
    </row>
    <row r="15" spans="1:22" ht="15.75" customHeight="1">
      <c r="A15" s="3"/>
      <c r="B15" s="95" t="s">
        <v>127</v>
      </c>
      <c r="C15" s="96" t="s">
        <v>93</v>
      </c>
      <c r="D15" s="97">
        <v>23.03</v>
      </c>
      <c r="E15" s="98">
        <v>34</v>
      </c>
      <c r="F15" s="99">
        <v>51.39</v>
      </c>
      <c r="G15" s="100">
        <v>43</v>
      </c>
      <c r="H15" s="105"/>
      <c r="I15" s="101"/>
      <c r="J15" s="102"/>
      <c r="K15" s="103"/>
      <c r="L15" s="104">
        <f>ListaUczniów12[[#This Row],[PUNKTY GP4]]+ListaUczniów12[[#This Row],[PUNKTY GP3]]+ListaUczniów12[[#This Row],[PUNKTY GP2]]+ListaUczniów12[[#This Row],[PUNKTY2]]</f>
        <v>77</v>
      </c>
      <c r="M15" s="104">
        <v>4</v>
      </c>
      <c r="N15" s="104">
        <v>11</v>
      </c>
      <c r="O15" s="83"/>
    </row>
    <row r="16" spans="1:22" ht="15.75" customHeight="1">
      <c r="A16" s="3"/>
      <c r="B16" s="95" t="s">
        <v>130</v>
      </c>
      <c r="C16" s="96" t="s">
        <v>93</v>
      </c>
      <c r="D16" s="97">
        <v>24.32</v>
      </c>
      <c r="E16" s="98">
        <v>28</v>
      </c>
      <c r="F16" s="99">
        <v>50.37</v>
      </c>
      <c r="G16" s="100">
        <v>45</v>
      </c>
      <c r="H16" s="101"/>
      <c r="I16" s="101"/>
      <c r="J16" s="102"/>
      <c r="K16" s="103"/>
      <c r="L16" s="104">
        <f>ListaUczniów12[[#This Row],[PUNKTY GP4]]+ListaUczniów12[[#This Row],[PUNKTY GP3]]+ListaUczniów12[[#This Row],[PUNKTY GP2]]+ListaUczniów12[[#This Row],[PUNKTY2]]</f>
        <v>73</v>
      </c>
      <c r="M16" s="104">
        <v>15</v>
      </c>
      <c r="N16" s="104">
        <v>12</v>
      </c>
      <c r="O16" s="83"/>
    </row>
    <row r="17" spans="1:15" ht="15.75" customHeight="1">
      <c r="A17" s="3"/>
      <c r="B17" s="95" t="s">
        <v>132</v>
      </c>
      <c r="C17" s="96" t="s">
        <v>93</v>
      </c>
      <c r="D17" s="97">
        <v>25.17</v>
      </c>
      <c r="E17" s="98">
        <v>25</v>
      </c>
      <c r="F17" s="99">
        <v>52.14</v>
      </c>
      <c r="G17" s="100">
        <v>42</v>
      </c>
      <c r="H17" s="101"/>
      <c r="I17" s="101"/>
      <c r="J17" s="102"/>
      <c r="K17" s="103"/>
      <c r="L17" s="104">
        <f>ListaUczniów12[[#This Row],[PUNKTY GP4]]+ListaUczniów12[[#This Row],[PUNKTY GP3]]+ListaUczniów12[[#This Row],[PUNKTY GP2]]+ListaUczniów12[[#This Row],[PUNKTY2]]</f>
        <v>67</v>
      </c>
      <c r="M17" s="104">
        <v>4</v>
      </c>
      <c r="N17" s="104">
        <v>13</v>
      </c>
      <c r="O17" s="83"/>
    </row>
    <row r="18" spans="1:15" ht="15.75" customHeight="1">
      <c r="A18" s="3"/>
      <c r="B18" s="95" t="s">
        <v>133</v>
      </c>
      <c r="C18" s="96" t="s">
        <v>93</v>
      </c>
      <c r="D18" s="97">
        <v>24.2</v>
      </c>
      <c r="E18" s="98">
        <v>29</v>
      </c>
      <c r="F18" s="99">
        <v>53.41</v>
      </c>
      <c r="G18" s="100">
        <v>36</v>
      </c>
      <c r="H18" s="101"/>
      <c r="I18" s="101"/>
      <c r="J18" s="102"/>
      <c r="K18" s="103"/>
      <c r="L18" s="104">
        <f>ListaUczniów12[[#This Row],[PUNKTY GP4]]+ListaUczniów12[[#This Row],[PUNKTY GP3]]+ListaUczniów12[[#This Row],[PUNKTY GP2]]+ListaUczniów12[[#This Row],[PUNKTY2]]</f>
        <v>65</v>
      </c>
      <c r="M18" s="104">
        <v>3</v>
      </c>
      <c r="N18" s="104">
        <v>14</v>
      </c>
      <c r="O18" s="83"/>
    </row>
    <row r="19" spans="1:15" ht="15.75" customHeight="1">
      <c r="A19" s="3"/>
      <c r="B19" s="95" t="s">
        <v>136</v>
      </c>
      <c r="C19" s="96" t="s">
        <v>93</v>
      </c>
      <c r="D19" s="97">
        <v>24.2</v>
      </c>
      <c r="E19" s="98">
        <v>29</v>
      </c>
      <c r="F19" s="99">
        <v>54.19</v>
      </c>
      <c r="G19" s="100">
        <v>33</v>
      </c>
      <c r="H19" s="105"/>
      <c r="I19" s="101"/>
      <c r="J19" s="102"/>
      <c r="K19" s="103"/>
      <c r="L19" s="104">
        <f>ListaUczniów12[[#This Row],[PUNKTY GP4]]+ListaUczniów12[[#This Row],[PUNKTY GP3]]+ListaUczniów12[[#This Row],[PUNKTY GP2]]+ListaUczniów12[[#This Row],[PUNKTY2]]</f>
        <v>62</v>
      </c>
      <c r="M19" s="104">
        <v>5</v>
      </c>
      <c r="N19" s="104">
        <v>15</v>
      </c>
      <c r="O19" s="83"/>
    </row>
    <row r="20" spans="1:15" ht="15.75" hidden="1" customHeight="1">
      <c r="A20" s="3"/>
      <c r="B20" s="95"/>
      <c r="C20" s="110"/>
      <c r="D20" s="97"/>
      <c r="E20" s="111"/>
      <c r="F20" s="108"/>
      <c r="G20" s="100"/>
      <c r="H20" s="112"/>
      <c r="I20" s="112"/>
      <c r="J20" s="106"/>
      <c r="K20" s="107"/>
      <c r="L20" s="104"/>
      <c r="M20" s="113">
        <v>20</v>
      </c>
      <c r="N20" s="104"/>
      <c r="O20" s="83"/>
    </row>
    <row r="21" spans="1:15" ht="15.75" customHeight="1">
      <c r="A21" s="3"/>
      <c r="B21" s="95" t="s">
        <v>137</v>
      </c>
      <c r="C21" s="96" t="s">
        <v>93</v>
      </c>
      <c r="D21" s="97">
        <v>0</v>
      </c>
      <c r="E21" s="98">
        <v>0</v>
      </c>
      <c r="F21" s="99">
        <v>45.48</v>
      </c>
      <c r="G21" s="100">
        <v>60</v>
      </c>
      <c r="H21" s="101"/>
      <c r="I21" s="101"/>
      <c r="J21" s="102"/>
      <c r="K21" s="103"/>
      <c r="L21" s="104">
        <f>ListaUczniów12[[#This Row],[PUNKTY GP4]]+ListaUczniów12[[#This Row],[PUNKTY GP3]]+ListaUczniów12[[#This Row],[PUNKTY GP2]]+ListaUczniów12[[#This Row],[PUNKTY2]]</f>
        <v>60</v>
      </c>
      <c r="M21" s="104">
        <v>17</v>
      </c>
      <c r="N21" s="104">
        <v>16</v>
      </c>
      <c r="O21" s="83"/>
    </row>
    <row r="22" spans="1:15" ht="15.75" customHeight="1">
      <c r="A22" s="3"/>
      <c r="B22" s="95" t="s">
        <v>142</v>
      </c>
      <c r="C22" s="96" t="s">
        <v>93</v>
      </c>
      <c r="D22" s="97">
        <v>25.12</v>
      </c>
      <c r="E22" s="111">
        <v>26</v>
      </c>
      <c r="F22" s="99">
        <v>57.1</v>
      </c>
      <c r="G22" s="117">
        <v>23</v>
      </c>
      <c r="H22" s="118"/>
      <c r="I22" s="112"/>
      <c r="J22" s="106"/>
      <c r="K22" s="107"/>
      <c r="L22" s="104">
        <f>ListaUczniów12[[#This Row],[PUNKTY GP4]]+ListaUczniów12[[#This Row],[PUNKTY GP3]]+ListaUczniów12[[#This Row],[PUNKTY GP2]]+ListaUczniów12[[#This Row],[PUNKTY2]]</f>
        <v>49</v>
      </c>
      <c r="M22" s="104">
        <v>6</v>
      </c>
      <c r="N22" s="104">
        <v>17</v>
      </c>
      <c r="O22" s="83"/>
    </row>
    <row r="23" spans="1:15" ht="15.75" customHeight="1">
      <c r="A23" s="3"/>
      <c r="B23" s="95" t="s">
        <v>144</v>
      </c>
      <c r="C23" s="96" t="s">
        <v>93</v>
      </c>
      <c r="D23" s="97">
        <v>0</v>
      </c>
      <c r="E23" s="98">
        <v>0</v>
      </c>
      <c r="F23" s="99">
        <v>49.57</v>
      </c>
      <c r="G23" s="100">
        <v>47</v>
      </c>
      <c r="H23" s="101"/>
      <c r="I23" s="101"/>
      <c r="J23" s="102"/>
      <c r="K23" s="103"/>
      <c r="L23" s="104">
        <f>ListaUczniów12[[#This Row],[PUNKTY GP4]]+ListaUczniów12[[#This Row],[PUNKTY GP3]]+ListaUczniów12[[#This Row],[PUNKTY GP2]]+ListaUczniów12[[#This Row],[PUNKTY2]]</f>
        <v>47</v>
      </c>
      <c r="M23" s="104">
        <v>4</v>
      </c>
      <c r="N23" s="104">
        <v>18</v>
      </c>
      <c r="O23" s="83"/>
    </row>
    <row r="24" spans="1:15" ht="15.75" customHeight="1">
      <c r="A24" s="3"/>
      <c r="B24" s="95" t="s">
        <v>149</v>
      </c>
      <c r="C24" s="96" t="s">
        <v>93</v>
      </c>
      <c r="D24" s="97">
        <v>0</v>
      </c>
      <c r="E24" s="98">
        <v>0</v>
      </c>
      <c r="F24" s="99">
        <v>53.11</v>
      </c>
      <c r="G24" s="100">
        <v>38</v>
      </c>
      <c r="H24" s="105"/>
      <c r="I24" s="109"/>
      <c r="J24" s="102"/>
      <c r="K24" s="103"/>
      <c r="L24" s="104">
        <f>ListaUczniów12[[#This Row],[PUNKTY GP4]]+ListaUczniów12[[#This Row],[PUNKTY GP3]]+ListaUczniów12[[#This Row],[PUNKTY GP2]]+ListaUczniów12[[#This Row],[PUNKTY2]]</f>
        <v>38</v>
      </c>
      <c r="M24" s="104">
        <v>14</v>
      </c>
      <c r="N24" s="104">
        <v>19</v>
      </c>
      <c r="O24" s="83"/>
    </row>
    <row r="25" spans="1:15" ht="15.75" customHeight="1">
      <c r="A25" s="3"/>
      <c r="B25" s="95" t="s">
        <v>154</v>
      </c>
      <c r="C25" s="96" t="s">
        <v>93</v>
      </c>
      <c r="D25" s="97">
        <v>26.03</v>
      </c>
      <c r="E25" s="98">
        <v>23</v>
      </c>
      <c r="F25" s="99">
        <v>63.4</v>
      </c>
      <c r="G25" s="100">
        <v>9</v>
      </c>
      <c r="H25" s="105"/>
      <c r="I25" s="109"/>
      <c r="J25" s="102"/>
      <c r="K25" s="103"/>
      <c r="L25" s="104">
        <f>ListaUczniów12[[#This Row],[PUNKTY GP4]]+ListaUczniów12[[#This Row],[PUNKTY GP3]]+ListaUczniów12[[#This Row],[PUNKTY GP2]]+ListaUczniów12[[#This Row],[PUNKTY2]]</f>
        <v>32</v>
      </c>
      <c r="M25" s="104">
        <v>12</v>
      </c>
      <c r="N25" s="104">
        <v>20</v>
      </c>
      <c r="O25" s="83"/>
    </row>
    <row r="26" spans="1:15" ht="15.75" customHeight="1">
      <c r="A26" s="3"/>
      <c r="B26" s="95" t="s">
        <v>164</v>
      </c>
      <c r="C26" s="96" t="s">
        <v>93</v>
      </c>
      <c r="D26" s="97">
        <v>0</v>
      </c>
      <c r="E26" s="98">
        <v>0</v>
      </c>
      <c r="F26" s="99">
        <v>55.55</v>
      </c>
      <c r="G26" s="117">
        <v>28</v>
      </c>
      <c r="H26" s="118"/>
      <c r="I26" s="112"/>
      <c r="J26" s="106"/>
      <c r="K26" s="107"/>
      <c r="L26" s="104">
        <f>ListaUczniów12[[#This Row],[PUNKTY GP4]]+ListaUczniów12[[#This Row],[PUNKTY GP3]]+ListaUczniów12[[#This Row],[PUNKTY GP2]]+ListaUczniów12[[#This Row],[PUNKTY2]]</f>
        <v>28</v>
      </c>
      <c r="M26" s="104">
        <v>6</v>
      </c>
      <c r="N26" s="104">
        <v>21</v>
      </c>
      <c r="O26" s="83"/>
    </row>
    <row r="27" spans="1:15" ht="15.75" customHeight="1">
      <c r="A27" s="3"/>
      <c r="B27" s="95" t="s">
        <v>168</v>
      </c>
      <c r="C27" s="96" t="s">
        <v>93</v>
      </c>
      <c r="D27" s="97">
        <v>28.01</v>
      </c>
      <c r="E27" s="111">
        <v>15</v>
      </c>
      <c r="F27" s="99">
        <v>65.09</v>
      </c>
      <c r="G27" s="117">
        <v>7</v>
      </c>
      <c r="H27" s="112"/>
      <c r="I27" s="112"/>
      <c r="J27" s="106"/>
      <c r="K27" s="107"/>
      <c r="L27" s="104">
        <f>ListaUczniów12[[#This Row],[PUNKTY GP4]]+ListaUczniów12[[#This Row],[PUNKTY GP3]]+ListaUczniów12[[#This Row],[PUNKTY GP2]]+ListaUczniów12[[#This Row],[PUNKTY2]]</f>
        <v>22</v>
      </c>
      <c r="M27" s="104">
        <v>6</v>
      </c>
      <c r="N27" s="104">
        <v>22</v>
      </c>
      <c r="O27" s="83"/>
    </row>
    <row r="28" spans="1:15" ht="15.75" customHeight="1">
      <c r="A28" s="3"/>
      <c r="B28" s="95" t="s">
        <v>171</v>
      </c>
      <c r="C28" s="96" t="s">
        <v>93</v>
      </c>
      <c r="D28" s="97">
        <v>30.17</v>
      </c>
      <c r="E28" s="111">
        <v>9</v>
      </c>
      <c r="F28" s="99">
        <v>62.49</v>
      </c>
      <c r="G28" s="117">
        <v>11</v>
      </c>
      <c r="H28" s="112"/>
      <c r="I28" s="112"/>
      <c r="J28" s="106"/>
      <c r="K28" s="107"/>
      <c r="L28" s="104">
        <f>ListaUczniów12[[#This Row],[PUNKTY GP4]]+ListaUczniów12[[#This Row],[PUNKTY GP3]]+ListaUczniów12[[#This Row],[PUNKTY GP2]]+ListaUczniów12[[#This Row],[PUNKTY2]]</f>
        <v>20</v>
      </c>
      <c r="M28" s="104">
        <v>8</v>
      </c>
      <c r="N28" s="104">
        <v>23</v>
      </c>
      <c r="O28" s="83"/>
    </row>
    <row r="29" spans="1:15" ht="15.75" customHeight="1">
      <c r="A29" s="3"/>
      <c r="B29" s="95" t="s">
        <v>173</v>
      </c>
      <c r="C29" s="96" t="s">
        <v>93</v>
      </c>
      <c r="D29" s="97">
        <v>0</v>
      </c>
      <c r="E29" s="98">
        <v>0</v>
      </c>
      <c r="F29" s="99">
        <v>59.22</v>
      </c>
      <c r="G29" s="117">
        <v>19</v>
      </c>
      <c r="H29" s="112"/>
      <c r="I29" s="112"/>
      <c r="J29" s="106"/>
      <c r="K29" s="107"/>
      <c r="L29" s="104">
        <f>ListaUczniów12[[#This Row],[PUNKTY GP4]]+ListaUczniów12[[#This Row],[PUNKTY GP3]]+ListaUczniów12[[#This Row],[PUNKTY GP2]]+ListaUczniów12[[#This Row],[PUNKTY2]]</f>
        <v>19</v>
      </c>
      <c r="M29" s="104">
        <v>13</v>
      </c>
      <c r="N29" s="104">
        <v>24</v>
      </c>
      <c r="O29" s="83"/>
    </row>
    <row r="30" spans="1:15" ht="15.75" customHeight="1">
      <c r="A30" s="3"/>
      <c r="B30" s="95" t="s">
        <v>175</v>
      </c>
      <c r="C30" s="96" t="s">
        <v>93</v>
      </c>
      <c r="D30" s="97">
        <v>39</v>
      </c>
      <c r="E30" s="98">
        <v>2</v>
      </c>
      <c r="F30" s="99">
        <v>62</v>
      </c>
      <c r="G30" s="100">
        <v>13</v>
      </c>
      <c r="H30" s="105"/>
      <c r="I30" s="109"/>
      <c r="J30" s="102"/>
      <c r="K30" s="103"/>
      <c r="L30" s="104">
        <f>ListaUczniów12[[#This Row],[PUNKTY GP4]]+ListaUczniów12[[#This Row],[PUNKTY GP3]]+ListaUczniów12[[#This Row],[PUNKTY GP2]]+ListaUczniów12[[#This Row],[PUNKTY2]]</f>
        <v>15</v>
      </c>
      <c r="M30" s="104">
        <v>11</v>
      </c>
      <c r="N30" s="104">
        <v>25</v>
      </c>
      <c r="O30" s="83"/>
    </row>
    <row r="31" spans="1:15" ht="15.75" customHeight="1">
      <c r="A31" s="3"/>
      <c r="B31" s="95" t="s">
        <v>176</v>
      </c>
      <c r="C31" s="96" t="s">
        <v>93</v>
      </c>
      <c r="D31" s="97">
        <v>30.4</v>
      </c>
      <c r="E31" s="111">
        <v>8</v>
      </c>
      <c r="F31" s="99">
        <v>60.02</v>
      </c>
      <c r="G31" s="117">
        <v>6</v>
      </c>
      <c r="H31" s="112"/>
      <c r="I31" s="112"/>
      <c r="J31" s="106"/>
      <c r="K31" s="107"/>
      <c r="L31" s="104">
        <f>ListaUczniów12[[#This Row],[PUNKTY GP4]]+ListaUczniów12[[#This Row],[PUNKTY GP3]]+ListaUczniów12[[#This Row],[PUNKTY GP2]]+ListaUczniów12[[#This Row],[PUNKTY2]]</f>
        <v>14</v>
      </c>
      <c r="M31" s="104">
        <v>4</v>
      </c>
      <c r="N31" s="104">
        <v>26</v>
      </c>
      <c r="O31" s="83"/>
    </row>
    <row r="32" spans="1:15" ht="15.75" customHeight="1">
      <c r="A32" s="3"/>
      <c r="B32" s="95" t="s">
        <v>181</v>
      </c>
      <c r="C32" s="96" t="s">
        <v>93</v>
      </c>
      <c r="D32" s="97">
        <v>0</v>
      </c>
      <c r="E32" s="98">
        <v>0</v>
      </c>
      <c r="F32" s="99">
        <v>63.2</v>
      </c>
      <c r="G32" s="117">
        <v>10</v>
      </c>
      <c r="H32" s="118"/>
      <c r="I32" s="112"/>
      <c r="J32" s="106"/>
      <c r="K32" s="107"/>
      <c r="L32" s="104">
        <f>ListaUczniów12[[#This Row],[PUNKTY GP4]]+ListaUczniów12[[#This Row],[PUNKTY GP3]]+ListaUczniów12[[#This Row],[PUNKTY GP2]]+ListaUczniów12[[#This Row],[PUNKTY2]]</f>
        <v>10</v>
      </c>
      <c r="M32" s="104">
        <v>10</v>
      </c>
      <c r="N32" s="104">
        <v>27</v>
      </c>
      <c r="O32" s="83"/>
    </row>
    <row r="33" spans="1:15" ht="15.75" customHeight="1">
      <c r="A33" s="3"/>
      <c r="B33" s="95" t="s">
        <v>184</v>
      </c>
      <c r="C33" s="96" t="s">
        <v>93</v>
      </c>
      <c r="D33" s="97">
        <v>0</v>
      </c>
      <c r="E33" s="98">
        <v>0</v>
      </c>
      <c r="F33" s="99">
        <v>66.040000000000006</v>
      </c>
      <c r="G33" s="117">
        <v>6</v>
      </c>
      <c r="H33" s="112"/>
      <c r="I33" s="112"/>
      <c r="J33" s="106"/>
      <c r="K33" s="107"/>
      <c r="L33" s="104">
        <f>ListaUczniów12[[#This Row],[PUNKTY GP4]]+ListaUczniów12[[#This Row],[PUNKTY GP3]]+ListaUczniów12[[#This Row],[PUNKTY GP2]]+ListaUczniów12[[#This Row],[PUNKTY2]]</f>
        <v>6</v>
      </c>
      <c r="M33" s="104">
        <v>5</v>
      </c>
      <c r="N33" s="104">
        <v>28</v>
      </c>
      <c r="O33" s="83"/>
    </row>
    <row r="34" spans="1:15" ht="15.75" customHeight="1"/>
    <row r="35" spans="1:15" ht="15.75" customHeight="1"/>
    <row r="36" spans="1:15" ht="15.75" customHeight="1"/>
    <row r="37" spans="1:15" ht="15.75" customHeight="1"/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</sheetData>
  <mergeCells count="3">
    <mergeCell ref="A1:O1"/>
    <mergeCell ref="D2:K2"/>
    <mergeCell ref="L2:N2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137"/>
  <sheetViews>
    <sheetView topLeftCell="B1" zoomScaleNormal="100" workbookViewId="0">
      <selection activeCell="B3" sqref="B3:C3"/>
    </sheetView>
  </sheetViews>
  <sheetFormatPr defaultRowHeight="12.75"/>
  <cols>
    <col min="1" max="1" width="6.4921875" style="79" hidden="1" customWidth="1"/>
    <col min="2" max="2" width="35.859375" style="79" customWidth="1"/>
    <col min="3" max="3" width="16.37109375" style="79" customWidth="1"/>
    <col min="4" max="4" width="15.42578125" style="79" customWidth="1"/>
    <col min="5" max="5" width="11.63671875" style="79" customWidth="1"/>
    <col min="6" max="6" width="11.90625" style="79" customWidth="1"/>
    <col min="7" max="7" width="11.5" style="79" customWidth="1"/>
    <col min="8" max="8" width="7.984375" style="79" customWidth="1"/>
    <col min="9" max="9" width="11.5" style="79"/>
    <col min="10" max="10" width="12.71875" style="79" customWidth="1"/>
    <col min="11" max="11" width="13.9375" style="79" customWidth="1"/>
    <col min="12" max="12" width="10.6875" style="79" customWidth="1"/>
    <col min="13" max="13" width="14.8828125" style="79" hidden="1" customWidth="1"/>
    <col min="14" max="14" width="20.43359375" style="79" customWidth="1"/>
    <col min="15" max="15" width="8.9296875" style="79" hidden="1" customWidth="1"/>
    <col min="16" max="16" width="8.9296875" style="79" customWidth="1"/>
    <col min="17" max="22" width="9.06640625" style="79" customWidth="1"/>
    <col min="23" max="1025" width="8.9296875" style="79" customWidth="1"/>
  </cols>
  <sheetData>
    <row r="1" spans="1:22" ht="190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 ht="15.75">
      <c r="A2" s="80"/>
      <c r="B2" s="138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83"/>
    </row>
    <row r="3" spans="1:22" s="93" customFormat="1" ht="76.150000000000006" customHeight="1">
      <c r="A3" s="84"/>
      <c r="B3" s="125" t="s">
        <v>2</v>
      </c>
      <c r="C3" s="126" t="s">
        <v>3</v>
      </c>
      <c r="D3" s="87" t="s">
        <v>4</v>
      </c>
      <c r="E3" s="87" t="s">
        <v>5</v>
      </c>
      <c r="F3" s="88" t="s">
        <v>6</v>
      </c>
      <c r="G3" s="88" t="s">
        <v>7</v>
      </c>
      <c r="H3" s="89" t="s">
        <v>8</v>
      </c>
      <c r="I3" s="89" t="s">
        <v>9</v>
      </c>
      <c r="J3" s="90" t="s">
        <v>10</v>
      </c>
      <c r="K3" s="90" t="s">
        <v>11</v>
      </c>
      <c r="L3" s="121" t="s">
        <v>12</v>
      </c>
      <c r="M3" s="121" t="s">
        <v>13</v>
      </c>
      <c r="N3" s="122" t="s">
        <v>87</v>
      </c>
      <c r="O3" s="92"/>
      <c r="V3" s="94"/>
    </row>
    <row r="4" spans="1:22" ht="15.75" customHeight="1">
      <c r="A4" s="3"/>
      <c r="B4" s="95" t="s">
        <v>98</v>
      </c>
      <c r="C4" s="96" t="s">
        <v>99</v>
      </c>
      <c r="D4" s="97">
        <v>19.260000000000002</v>
      </c>
      <c r="E4" s="98">
        <v>55</v>
      </c>
      <c r="F4" s="99">
        <v>41.24</v>
      </c>
      <c r="G4" s="100">
        <v>74</v>
      </c>
      <c r="H4" s="101"/>
      <c r="I4" s="101"/>
      <c r="J4" s="102"/>
      <c r="K4" s="103"/>
      <c r="L4" s="123">
        <f>ListaUczniów13[[#This Row],[PUNKTY GP4]]+ListaUczniów13[[#This Row],[PUNKTY GP3]]+ListaUczniów13[[#This Row],[PUNKTY GP2]]+ListaUczniów13[[#This Row],[PUNKTY2]]</f>
        <v>129</v>
      </c>
      <c r="M4" s="123">
        <v>9</v>
      </c>
      <c r="N4" s="123">
        <v>1</v>
      </c>
      <c r="O4" s="83"/>
    </row>
    <row r="5" spans="1:22" ht="15.75" customHeight="1">
      <c r="A5" s="3"/>
      <c r="B5" s="95" t="s">
        <v>100</v>
      </c>
      <c r="C5" s="96" t="s">
        <v>99</v>
      </c>
      <c r="D5" s="97">
        <v>19.37</v>
      </c>
      <c r="E5" s="98">
        <v>54</v>
      </c>
      <c r="F5" s="99">
        <v>42.35</v>
      </c>
      <c r="G5" s="100">
        <v>71</v>
      </c>
      <c r="H5" s="105"/>
      <c r="I5" s="101"/>
      <c r="J5" s="102"/>
      <c r="K5" s="103"/>
      <c r="L5" s="123">
        <f>ListaUczniów13[[#This Row],[PUNKTY GP4]]+ListaUczniów13[[#This Row],[PUNKTY GP3]]+ListaUczniów13[[#This Row],[PUNKTY GP2]]+ListaUczniów13[[#This Row],[PUNKTY2]]</f>
        <v>125</v>
      </c>
      <c r="M5" s="123">
        <v>3</v>
      </c>
      <c r="N5" s="123">
        <v>2</v>
      </c>
      <c r="O5" s="83"/>
    </row>
    <row r="6" spans="1:22" ht="15.75" customHeight="1">
      <c r="A6" s="3"/>
      <c r="B6" s="95" t="s">
        <v>104</v>
      </c>
      <c r="C6" s="96" t="s">
        <v>99</v>
      </c>
      <c r="D6" s="97">
        <v>20.36</v>
      </c>
      <c r="E6" s="98">
        <v>48</v>
      </c>
      <c r="F6" s="99">
        <v>43.26</v>
      </c>
      <c r="G6" s="100">
        <v>67</v>
      </c>
      <c r="H6" s="105"/>
      <c r="I6" s="101"/>
      <c r="J6" s="106"/>
      <c r="K6" s="107"/>
      <c r="L6" s="123">
        <f>ListaUczniów13[[#This Row],[PUNKTY GP4]]+ListaUczniów13[[#This Row],[PUNKTY GP3]]+ListaUczniów13[[#This Row],[PUNKTY GP2]]+ListaUczniów13[[#This Row],[PUNKTY2]]</f>
        <v>115</v>
      </c>
      <c r="M6" s="123">
        <v>4</v>
      </c>
      <c r="N6" s="123">
        <v>3</v>
      </c>
      <c r="O6" s="83"/>
    </row>
    <row r="7" spans="1:22" ht="15.75" customHeight="1">
      <c r="A7" s="3"/>
      <c r="B7" s="95" t="s">
        <v>107</v>
      </c>
      <c r="C7" s="96" t="s">
        <v>99</v>
      </c>
      <c r="D7" s="97">
        <v>21.13</v>
      </c>
      <c r="E7" s="98">
        <v>43</v>
      </c>
      <c r="F7" s="99">
        <v>45.3</v>
      </c>
      <c r="G7" s="100">
        <v>62</v>
      </c>
      <c r="H7" s="105"/>
      <c r="I7" s="101"/>
      <c r="J7" s="102"/>
      <c r="K7" s="103"/>
      <c r="L7" s="123">
        <f>ListaUczniów13[[#This Row],[PUNKTY GP4]]+ListaUczniów13[[#This Row],[PUNKTY GP3]]+ListaUczniów13[[#This Row],[PUNKTY GP2]]+ListaUczniów13[[#This Row],[PUNKTY2]]</f>
        <v>105</v>
      </c>
      <c r="M7" s="123">
        <v>1</v>
      </c>
      <c r="N7" s="123">
        <v>4</v>
      </c>
      <c r="O7" s="83"/>
    </row>
    <row r="8" spans="1:22" ht="15.75" customHeight="1">
      <c r="A8" s="3"/>
      <c r="B8" s="95" t="s">
        <v>140</v>
      </c>
      <c r="C8" s="96" t="s">
        <v>99</v>
      </c>
      <c r="D8" s="97">
        <v>0</v>
      </c>
      <c r="E8" s="98">
        <v>0</v>
      </c>
      <c r="F8" s="99">
        <v>48.26</v>
      </c>
      <c r="G8" s="100">
        <v>52</v>
      </c>
      <c r="H8" s="105"/>
      <c r="I8" s="101"/>
      <c r="J8" s="102"/>
      <c r="K8" s="103"/>
      <c r="L8" s="123">
        <f>ListaUczniów13[[#This Row],[PUNKTY GP4]]+ListaUczniów13[[#This Row],[PUNKTY GP3]]+ListaUczniów13[[#This Row],[PUNKTY GP2]]+ListaUczniów13[[#This Row],[PUNKTY2]]</f>
        <v>52</v>
      </c>
      <c r="M8" s="123">
        <v>1</v>
      </c>
      <c r="N8" s="123">
        <v>5</v>
      </c>
      <c r="O8" s="83"/>
    </row>
    <row r="9" spans="1:22" ht="15.75" customHeight="1">
      <c r="A9" s="3"/>
      <c r="B9" s="95" t="s">
        <v>141</v>
      </c>
      <c r="C9" s="96" t="s">
        <v>99</v>
      </c>
      <c r="D9" s="97">
        <v>24.49</v>
      </c>
      <c r="E9" s="111">
        <v>27</v>
      </c>
      <c r="F9" s="99">
        <v>57.42</v>
      </c>
      <c r="G9" s="117">
        <v>22</v>
      </c>
      <c r="H9" s="112"/>
      <c r="I9" s="112"/>
      <c r="J9" s="106"/>
      <c r="K9" s="107"/>
      <c r="L9" s="123">
        <f>ListaUczniów13[[#This Row],[PUNKTY GP4]]+ListaUczniów13[[#This Row],[PUNKTY GP3]]+ListaUczniów13[[#This Row],[PUNKTY GP2]]+ListaUczniów13[[#This Row],[PUNKTY2]]</f>
        <v>49</v>
      </c>
      <c r="M9" s="123">
        <v>5</v>
      </c>
      <c r="N9" s="123">
        <v>6</v>
      </c>
      <c r="O9" s="83"/>
    </row>
    <row r="10" spans="1:22" ht="15.75" customHeight="1">
      <c r="A10" s="3"/>
      <c r="B10" s="95" t="s">
        <v>152</v>
      </c>
      <c r="C10" s="96" t="s">
        <v>99</v>
      </c>
      <c r="D10" s="97">
        <v>0</v>
      </c>
      <c r="E10" s="98">
        <v>0</v>
      </c>
      <c r="F10" s="99">
        <v>53.55</v>
      </c>
      <c r="G10" s="100">
        <v>35</v>
      </c>
      <c r="H10" s="101"/>
      <c r="I10" s="101"/>
      <c r="J10" s="102"/>
      <c r="K10" s="103"/>
      <c r="L10" s="123">
        <f>ListaUczniów13[[#This Row],[PUNKTY GP4]]+ListaUczniów13[[#This Row],[PUNKTY GP3]]+ListaUczniów13[[#This Row],[PUNKTY GP2]]+ListaUczniów13[[#This Row],[PUNKTY2]]</f>
        <v>35</v>
      </c>
      <c r="M10" s="123">
        <v>8</v>
      </c>
      <c r="N10" s="123">
        <v>7</v>
      </c>
      <c r="O10" s="83"/>
    </row>
    <row r="11" spans="1:22" ht="15.75" customHeight="1">
      <c r="A11" s="3"/>
      <c r="B11" s="95" t="s">
        <v>153</v>
      </c>
      <c r="C11" s="96" t="s">
        <v>99</v>
      </c>
      <c r="D11" s="97">
        <v>0</v>
      </c>
      <c r="E11" s="98">
        <v>0</v>
      </c>
      <c r="F11" s="99">
        <v>53.58</v>
      </c>
      <c r="G11" s="100">
        <v>34</v>
      </c>
      <c r="H11" s="105"/>
      <c r="I11" s="101"/>
      <c r="J11" s="102"/>
      <c r="K11" s="103"/>
      <c r="L11" s="123">
        <f>ListaUczniów13[[#This Row],[PUNKTY GP4]]+ListaUczniów13[[#This Row],[PUNKTY GP3]]+ListaUczniów13[[#This Row],[PUNKTY GP2]]+ListaUczniów13[[#This Row],[PUNKTY2]]</f>
        <v>34</v>
      </c>
      <c r="M11" s="123">
        <v>11</v>
      </c>
      <c r="N11" s="123">
        <v>8</v>
      </c>
      <c r="O11" s="83"/>
    </row>
    <row r="12" spans="1:22" ht="15.75" customHeight="1">
      <c r="A12" s="3"/>
      <c r="B12" s="95" t="s">
        <v>158</v>
      </c>
      <c r="C12" s="96" t="s">
        <v>99</v>
      </c>
      <c r="D12" s="97">
        <v>29.38</v>
      </c>
      <c r="E12" s="111">
        <v>11</v>
      </c>
      <c r="F12" s="99">
        <v>59</v>
      </c>
      <c r="G12" s="117">
        <v>20</v>
      </c>
      <c r="H12" s="112"/>
      <c r="I12" s="112"/>
      <c r="J12" s="106"/>
      <c r="K12" s="107"/>
      <c r="L12" s="123">
        <f>ListaUczniów13[[#This Row],[PUNKTY GP4]]+ListaUczniów13[[#This Row],[PUNKTY GP3]]+ListaUczniów13[[#This Row],[PUNKTY GP2]]+ListaUczniów13[[#This Row],[PUNKTY2]]</f>
        <v>31</v>
      </c>
      <c r="M12" s="123">
        <v>12</v>
      </c>
      <c r="N12" s="123">
        <v>9</v>
      </c>
      <c r="O12" s="83"/>
    </row>
    <row r="13" spans="1:22" ht="15.75" customHeight="1">
      <c r="A13" s="3"/>
      <c r="B13" s="95" t="s">
        <v>169</v>
      </c>
      <c r="C13" s="110" t="s">
        <v>99</v>
      </c>
      <c r="D13" s="97">
        <v>26.28</v>
      </c>
      <c r="E13" s="111">
        <v>21</v>
      </c>
      <c r="F13" s="108">
        <v>0</v>
      </c>
      <c r="G13" s="100">
        <v>0</v>
      </c>
      <c r="H13" s="112"/>
      <c r="I13" s="112"/>
      <c r="J13" s="106"/>
      <c r="K13" s="107"/>
      <c r="L13" s="123">
        <f>ListaUczniów13[[#This Row],[PUNKTY GP4]]+ListaUczniów13[[#This Row],[PUNKTY GP3]]+ListaUczniów13[[#This Row],[PUNKTY GP2]]+ListaUczniów13[[#This Row],[PUNKTY2]]</f>
        <v>21</v>
      </c>
      <c r="M13" s="124">
        <v>17</v>
      </c>
      <c r="N13" s="123">
        <v>10</v>
      </c>
      <c r="O13" s="83"/>
    </row>
    <row r="14" spans="1:22" ht="15.75" customHeight="1">
      <c r="A14" s="3"/>
      <c r="B14" s="95" t="s">
        <v>170</v>
      </c>
      <c r="C14" s="96" t="s">
        <v>99</v>
      </c>
      <c r="D14" s="97">
        <v>0</v>
      </c>
      <c r="E14" s="98">
        <v>0</v>
      </c>
      <c r="F14" s="99">
        <v>58.3</v>
      </c>
      <c r="G14" s="117">
        <v>21</v>
      </c>
      <c r="H14" s="118"/>
      <c r="I14" s="112"/>
      <c r="J14" s="106"/>
      <c r="K14" s="107"/>
      <c r="L14" s="123">
        <f>ListaUczniów13[[#This Row],[PUNKTY GP4]]+ListaUczniów13[[#This Row],[PUNKTY GP3]]+ListaUczniów13[[#This Row],[PUNKTY GP2]]+ListaUczniów13[[#This Row],[PUNKTY2]]</f>
        <v>21</v>
      </c>
      <c r="M14" s="123">
        <v>10</v>
      </c>
      <c r="N14" s="123">
        <v>10</v>
      </c>
      <c r="O14" s="83"/>
    </row>
    <row r="15" spans="1:22" ht="15.75" customHeight="1">
      <c r="A15" s="3"/>
      <c r="B15" s="95" t="s">
        <v>177</v>
      </c>
      <c r="C15" s="96" t="s">
        <v>99</v>
      </c>
      <c r="D15" s="97">
        <v>0</v>
      </c>
      <c r="E15" s="98">
        <v>0</v>
      </c>
      <c r="F15" s="99">
        <v>61.47</v>
      </c>
      <c r="G15" s="117">
        <v>14</v>
      </c>
      <c r="H15" s="112"/>
      <c r="I15" s="112"/>
      <c r="J15" s="106"/>
      <c r="K15" s="107"/>
      <c r="L15" s="123">
        <f>ListaUczniów13[[#This Row],[PUNKTY GP4]]+ListaUczniów13[[#This Row],[PUNKTY GP3]]+ListaUczniów13[[#This Row],[PUNKTY GP2]]+ListaUczniów13[[#This Row],[PUNKTY2]]</f>
        <v>14</v>
      </c>
      <c r="M15" s="123">
        <v>10</v>
      </c>
      <c r="N15" s="123">
        <v>11</v>
      </c>
      <c r="O15" s="83"/>
    </row>
    <row r="16" spans="1:22" ht="15.75" customHeight="1">
      <c r="A16" s="3"/>
      <c r="B16" s="95" t="s">
        <v>189</v>
      </c>
      <c r="C16" s="96" t="s">
        <v>99</v>
      </c>
      <c r="D16" s="97">
        <v>0</v>
      </c>
      <c r="E16" s="98">
        <v>0</v>
      </c>
      <c r="F16" s="99">
        <v>70</v>
      </c>
      <c r="G16" s="100">
        <v>2</v>
      </c>
      <c r="H16" s="105"/>
      <c r="I16" s="109"/>
      <c r="J16" s="102"/>
      <c r="K16" s="103"/>
      <c r="L16" s="123">
        <f>ListaUczniów13[[#This Row],[PUNKTY GP4]]+ListaUczniów13[[#This Row],[PUNKTY GP3]]+ListaUczniów13[[#This Row],[PUNKTY GP2]]+ListaUczniów13[[#This Row],[PUNKTY2]]</f>
        <v>2</v>
      </c>
      <c r="M16" s="123">
        <v>16</v>
      </c>
      <c r="N16" s="123">
        <v>12</v>
      </c>
      <c r="O16" s="8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mergeCells count="2">
    <mergeCell ref="A1:O1"/>
    <mergeCell ref="B2:N2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132"/>
  <sheetViews>
    <sheetView topLeftCell="B1" zoomScaleNormal="100" workbookViewId="0">
      <selection activeCell="Q7" sqref="Q7"/>
    </sheetView>
  </sheetViews>
  <sheetFormatPr defaultRowHeight="12.75"/>
  <cols>
    <col min="1" max="1" width="6.4921875" style="79" hidden="1" customWidth="1"/>
    <col min="2" max="2" width="35.859375" style="79" customWidth="1"/>
    <col min="3" max="3" width="16.37109375" style="79" customWidth="1"/>
    <col min="4" max="4" width="15.42578125" style="79" customWidth="1"/>
    <col min="5" max="5" width="11.63671875" style="79" customWidth="1"/>
    <col min="6" max="6" width="11.90625" style="79" customWidth="1"/>
    <col min="7" max="7" width="11.5" style="79" customWidth="1"/>
    <col min="8" max="8" width="7.984375" style="79" customWidth="1"/>
    <col min="9" max="9" width="11.5" style="79"/>
    <col min="10" max="10" width="12.71875" style="79" customWidth="1"/>
    <col min="11" max="11" width="13.9375" style="79" customWidth="1"/>
    <col min="12" max="12" width="10.6875" style="79" customWidth="1"/>
    <col min="13" max="13" width="14.8828125" style="79" hidden="1" customWidth="1"/>
    <col min="14" max="14" width="20.43359375" style="79" customWidth="1"/>
    <col min="15" max="15" width="8.9296875" style="79" hidden="1" customWidth="1"/>
    <col min="16" max="16" width="8.9296875" style="79" customWidth="1"/>
    <col min="17" max="22" width="9.06640625" style="79" customWidth="1"/>
    <col min="23" max="1025" width="8.9296875" style="79" customWidth="1"/>
  </cols>
  <sheetData>
    <row r="1" spans="1:22" ht="190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 ht="15.75">
      <c r="A2" s="80"/>
      <c r="B2" s="138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83"/>
    </row>
    <row r="3" spans="1:22" s="93" customFormat="1" ht="76.150000000000006" customHeight="1">
      <c r="A3" s="84"/>
      <c r="B3" s="125" t="s">
        <v>2</v>
      </c>
      <c r="C3" s="126" t="s">
        <v>3</v>
      </c>
      <c r="D3" s="87" t="s">
        <v>4</v>
      </c>
      <c r="E3" s="87" t="s">
        <v>5</v>
      </c>
      <c r="F3" s="88" t="s">
        <v>6</v>
      </c>
      <c r="G3" s="88" t="s">
        <v>7</v>
      </c>
      <c r="H3" s="89" t="s">
        <v>8</v>
      </c>
      <c r="I3" s="89" t="s">
        <v>9</v>
      </c>
      <c r="J3" s="90" t="s">
        <v>10</v>
      </c>
      <c r="K3" s="90" t="s">
        <v>11</v>
      </c>
      <c r="L3" s="121" t="s">
        <v>12</v>
      </c>
      <c r="M3" s="121" t="s">
        <v>13</v>
      </c>
      <c r="N3" s="122" t="s">
        <v>87</v>
      </c>
      <c r="O3" s="92"/>
      <c r="V3" s="94"/>
    </row>
    <row r="4" spans="1:22" ht="15.75" customHeight="1">
      <c r="A4" s="3"/>
      <c r="B4" s="95" t="s">
        <v>155</v>
      </c>
      <c r="C4" s="96" t="s">
        <v>156</v>
      </c>
      <c r="D4" s="97">
        <v>26.29</v>
      </c>
      <c r="E4" s="98">
        <v>20</v>
      </c>
      <c r="F4" s="99">
        <v>62.24</v>
      </c>
      <c r="G4" s="100">
        <v>12</v>
      </c>
      <c r="H4" s="105"/>
      <c r="I4" s="109"/>
      <c r="J4" s="102"/>
      <c r="K4" s="103"/>
      <c r="L4" s="123">
        <f>ListaUczniów14[[#This Row],[PUNKTY GP4]]+ListaUczniów14[[#This Row],[PUNKTY GP3]]+ListaUczniów14[[#This Row],[PUNKTY GP2]]+ListaUczniów14[[#This Row],[PUNKTY2]]</f>
        <v>32</v>
      </c>
      <c r="M4" s="123">
        <v>1</v>
      </c>
      <c r="N4" s="123">
        <v>1</v>
      </c>
      <c r="O4" s="83"/>
    </row>
    <row r="5" spans="1:22" ht="15.75" customHeight="1">
      <c r="A5" s="3"/>
      <c r="B5" s="95" t="s">
        <v>159</v>
      </c>
      <c r="C5" s="96" t="s">
        <v>156</v>
      </c>
      <c r="D5" s="97">
        <v>31.35</v>
      </c>
      <c r="E5" s="98">
        <v>7</v>
      </c>
      <c r="F5" s="99">
        <v>57</v>
      </c>
      <c r="G5" s="100">
        <v>24</v>
      </c>
      <c r="H5" s="105"/>
      <c r="I5" s="109"/>
      <c r="J5" s="102"/>
      <c r="K5" s="103"/>
      <c r="L5" s="123">
        <f>ListaUczniów14[[#This Row],[PUNKTY GP4]]+ListaUczniów14[[#This Row],[PUNKTY GP3]]+ListaUczniów14[[#This Row],[PUNKTY GP2]]+ListaUczniów14[[#This Row],[PUNKTY2]]</f>
        <v>31</v>
      </c>
      <c r="M5" s="123">
        <v>3</v>
      </c>
      <c r="N5" s="123">
        <v>2</v>
      </c>
      <c r="O5" s="83"/>
    </row>
    <row r="6" spans="1:22" ht="15.75" customHeight="1">
      <c r="A6" s="3"/>
      <c r="B6" s="95" t="s">
        <v>178</v>
      </c>
      <c r="C6" s="110" t="s">
        <v>156</v>
      </c>
      <c r="D6" s="97">
        <v>28.31</v>
      </c>
      <c r="E6" s="111">
        <v>13</v>
      </c>
      <c r="F6" s="108">
        <v>0</v>
      </c>
      <c r="G6" s="100">
        <v>0</v>
      </c>
      <c r="H6" s="112"/>
      <c r="I6" s="112"/>
      <c r="J6" s="106"/>
      <c r="K6" s="107"/>
      <c r="L6" s="123">
        <f>ListaUczniów14[[#This Row],[PUNKTY GP4]]+ListaUczniów14[[#This Row],[PUNKTY GP3]]+ListaUczniów14[[#This Row],[PUNKTY GP2]]+ListaUczniów14[[#This Row],[PUNKTY2]]</f>
        <v>13</v>
      </c>
      <c r="M6" s="124">
        <v>9</v>
      </c>
      <c r="N6" s="123">
        <v>3</v>
      </c>
      <c r="O6" s="83"/>
    </row>
    <row r="7" spans="1:22" ht="15.75" customHeight="1">
      <c r="A7" s="3"/>
      <c r="B7" s="95" t="s">
        <v>179</v>
      </c>
      <c r="C7" s="96" t="s">
        <v>156</v>
      </c>
      <c r="D7" s="97">
        <v>31.5</v>
      </c>
      <c r="E7" s="98">
        <v>6</v>
      </c>
      <c r="F7" s="99">
        <v>67.17</v>
      </c>
      <c r="G7" s="100">
        <v>5</v>
      </c>
      <c r="H7" s="105"/>
      <c r="I7" s="109"/>
      <c r="J7" s="102"/>
      <c r="K7" s="103"/>
      <c r="L7" s="123">
        <f>ListaUczniów14[[#This Row],[PUNKTY GP4]]+ListaUczniów14[[#This Row],[PUNKTY GP3]]+ListaUczniów14[[#This Row],[PUNKTY GP2]]+ListaUczniów14[[#This Row],[PUNKTY2]]</f>
        <v>11</v>
      </c>
      <c r="M7" s="123">
        <v>3</v>
      </c>
      <c r="N7" s="123">
        <v>4</v>
      </c>
      <c r="O7" s="83"/>
    </row>
    <row r="8" spans="1:22" ht="15.75" customHeight="1"/>
    <row r="9" spans="1:22" ht="15.75" customHeight="1"/>
    <row r="10" spans="1:22" ht="15.75" customHeight="1"/>
    <row r="11" spans="1:22" ht="15.75" customHeight="1"/>
    <row r="12" spans="1:22" ht="15.75" customHeight="1"/>
    <row r="13" spans="1:22" ht="15.75" customHeight="1"/>
    <row r="14" spans="1:22" ht="15.75" customHeight="1"/>
    <row r="15" spans="1:22" ht="15.75" customHeight="1"/>
    <row r="16" spans="1:2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mergeCells count="2">
    <mergeCell ref="A1:O1"/>
    <mergeCell ref="B2:N2"/>
  </mergeCells>
  <dataValidations count="1">
    <dataValidation type="list" allowBlank="1" showInputMessage="1" showErrorMessage="1" sqref="C4:C5" xr:uid="{00000000-0002-0000-0B00-000000000000}">
      <formula1>"M20,M30,M40,M50,M60"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40"/>
  <sheetViews>
    <sheetView topLeftCell="B1" zoomScaleNormal="100" workbookViewId="0">
      <selection activeCell="Q5" sqref="Q5"/>
    </sheetView>
  </sheetViews>
  <sheetFormatPr defaultRowHeight="12.75"/>
  <cols>
    <col min="1" max="1" width="6.4921875" style="1" hidden="1" customWidth="1"/>
    <col min="2" max="2" width="35.859375" style="2" customWidth="1"/>
    <col min="3" max="3" width="10.82421875" style="1" customWidth="1"/>
    <col min="4" max="4" width="11.5" style="1"/>
    <col min="5" max="5" width="10.1484375" style="1" customWidth="1"/>
    <col min="6" max="6" width="11.23046875" style="1" customWidth="1"/>
    <col min="7" max="7" width="10.6875" style="1" customWidth="1"/>
    <col min="8" max="8" width="7.984375" style="1" customWidth="1"/>
    <col min="9" max="9" width="10.1484375" style="1" customWidth="1"/>
    <col min="10" max="10" width="7.84765625" style="1" customWidth="1"/>
    <col min="11" max="11" width="10.82421875" style="1" customWidth="1"/>
    <col min="12" max="12" width="10.6875" style="1" customWidth="1"/>
    <col min="13" max="13" width="14.8828125" style="1" hidden="1" customWidth="1"/>
    <col min="14" max="14" width="16.23828125" style="1" customWidth="1"/>
    <col min="15" max="15" width="8.9296875" style="1" hidden="1" customWidth="1"/>
    <col min="16" max="16" width="8.9296875" style="1" customWidth="1"/>
    <col min="17" max="22" width="9.06640625" style="1" customWidth="1"/>
    <col min="23" max="1025" width="8.9296875" style="1" customWidth="1"/>
  </cols>
  <sheetData>
    <row r="1" spans="1:22" ht="190.1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>
      <c r="A2" s="3"/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4"/>
    </row>
    <row r="3" spans="1:22" s="14" customFormat="1" ht="64.150000000000006" customHeight="1">
      <c r="A3" s="5"/>
      <c r="B3" s="6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2" t="s">
        <v>12</v>
      </c>
      <c r="M3" s="12" t="s">
        <v>13</v>
      </c>
      <c r="N3" s="12" t="s">
        <v>87</v>
      </c>
      <c r="O3" s="13"/>
      <c r="V3" s="15"/>
    </row>
    <row r="4" spans="1:22" ht="15.75" customHeight="1">
      <c r="A4" s="3"/>
      <c r="B4" s="16" t="s">
        <v>19</v>
      </c>
      <c r="C4" s="17" t="s">
        <v>20</v>
      </c>
      <c r="D4" s="18">
        <v>22.12</v>
      </c>
      <c r="E4" s="19">
        <v>45</v>
      </c>
      <c r="F4" s="20">
        <v>45</v>
      </c>
      <c r="G4" s="21">
        <v>49</v>
      </c>
      <c r="H4" s="27"/>
      <c r="I4" s="22"/>
      <c r="J4" s="23"/>
      <c r="K4" s="24"/>
      <c r="L4" s="25">
        <f>ListaUczniów35[[#This Row],[PUNKTY GP4]]+ListaUczniów35[[#This Row],[PUNKTY GP3]]+ListaUczniów35[[#This Row],[PUNKTY GP2]]+ListaUczniów35[[#This Row],[PUNKTY2]]</f>
        <v>94</v>
      </c>
      <c r="M4" s="25">
        <v>1</v>
      </c>
      <c r="N4" s="25">
        <v>1</v>
      </c>
      <c r="O4" s="26"/>
    </row>
    <row r="5" spans="1:22" ht="15.75" customHeight="1">
      <c r="A5" s="3"/>
      <c r="B5" s="16" t="s">
        <v>28</v>
      </c>
      <c r="C5" s="17" t="s">
        <v>20</v>
      </c>
      <c r="D5" s="18">
        <v>25.11</v>
      </c>
      <c r="E5" s="19">
        <v>38</v>
      </c>
      <c r="F5" s="20">
        <v>54.16</v>
      </c>
      <c r="G5" s="21">
        <v>36</v>
      </c>
      <c r="H5" s="22"/>
      <c r="I5" s="22"/>
      <c r="J5" s="23"/>
      <c r="K5" s="24"/>
      <c r="L5" s="25">
        <f>ListaUczniów35[[#This Row],[PUNKTY GP4]]+ListaUczniów35[[#This Row],[PUNKTY GP3]]+ListaUczniów35[[#This Row],[PUNKTY GP2]]+ListaUczniów35[[#This Row],[PUNKTY2]]</f>
        <v>74</v>
      </c>
      <c r="M5" s="25">
        <v>14</v>
      </c>
      <c r="N5" s="25">
        <v>2</v>
      </c>
      <c r="O5" s="26"/>
    </row>
    <row r="6" spans="1:22" ht="15.75" customHeight="1">
      <c r="A6" s="3"/>
      <c r="B6" s="16" t="s">
        <v>39</v>
      </c>
      <c r="C6" s="17" t="s">
        <v>20</v>
      </c>
      <c r="D6" s="18">
        <v>29.06</v>
      </c>
      <c r="E6" s="19">
        <v>24</v>
      </c>
      <c r="F6" s="20">
        <v>60.4</v>
      </c>
      <c r="G6" s="21">
        <v>26</v>
      </c>
      <c r="H6" s="22"/>
      <c r="I6" s="22"/>
      <c r="J6" s="23"/>
      <c r="K6" s="24"/>
      <c r="L6" s="25">
        <f>ListaUczniów35[[#This Row],[PUNKTY GP4]]+ListaUczniów35[[#This Row],[PUNKTY GP3]]+ListaUczniów35[[#This Row],[PUNKTY GP2]]+ListaUczniów35[[#This Row],[PUNKTY2]]</f>
        <v>50</v>
      </c>
      <c r="M6" s="25">
        <v>17</v>
      </c>
      <c r="N6" s="25">
        <v>3</v>
      </c>
      <c r="O6" s="26"/>
    </row>
    <row r="7" spans="1:22" ht="15.75" customHeight="1">
      <c r="A7" s="3"/>
      <c r="B7" s="16" t="s">
        <v>50</v>
      </c>
      <c r="C7" s="17" t="s">
        <v>20</v>
      </c>
      <c r="D7" s="18">
        <v>29.51</v>
      </c>
      <c r="E7" s="19">
        <v>22</v>
      </c>
      <c r="F7" s="20">
        <v>64.5</v>
      </c>
      <c r="G7" s="21">
        <v>18</v>
      </c>
      <c r="H7" s="27"/>
      <c r="I7" s="22"/>
      <c r="J7" s="23"/>
      <c r="K7" s="24"/>
      <c r="L7" s="25">
        <f>ListaUczniów35[[#This Row],[PUNKTY GP4]]+ListaUczniów35[[#This Row],[PUNKTY GP3]]+ListaUczniów35[[#This Row],[PUNKTY GP2]]+ListaUczniów35[[#This Row],[PUNKTY2]]</f>
        <v>40</v>
      </c>
      <c r="M7" s="25">
        <v>1</v>
      </c>
      <c r="N7" s="25">
        <v>4</v>
      </c>
      <c r="O7" s="26"/>
    </row>
    <row r="8" spans="1:22" ht="15.75" customHeight="1">
      <c r="A8" s="3"/>
      <c r="B8" s="28" t="s">
        <v>61</v>
      </c>
      <c r="C8" s="29" t="s">
        <v>20</v>
      </c>
      <c r="D8" s="30">
        <v>28.34</v>
      </c>
      <c r="E8" s="19">
        <v>25</v>
      </c>
      <c r="F8" s="31">
        <v>0</v>
      </c>
      <c r="G8" s="21">
        <v>0</v>
      </c>
      <c r="H8" s="22"/>
      <c r="I8" s="22"/>
      <c r="J8" s="23"/>
      <c r="K8" s="24"/>
      <c r="L8" s="25">
        <f>ListaUczniów35[[#This Row],[PUNKTY GP4]]+ListaUczniów35[[#This Row],[PUNKTY GP3]]+ListaUczniów35[[#This Row],[PUNKTY GP2]]+ListaUczniów35[[#This Row],[PUNKTY2]]</f>
        <v>25</v>
      </c>
      <c r="M8" s="25">
        <v>6</v>
      </c>
      <c r="N8" s="25">
        <v>5</v>
      </c>
      <c r="O8" s="26"/>
    </row>
    <row r="9" spans="1:22" ht="15.75" customHeight="1">
      <c r="A9" s="3"/>
      <c r="B9" s="16" t="s">
        <v>64</v>
      </c>
      <c r="C9" s="17" t="s">
        <v>20</v>
      </c>
      <c r="D9" s="18">
        <v>32.4</v>
      </c>
      <c r="E9" s="19">
        <v>11</v>
      </c>
      <c r="F9" s="20">
        <v>68.239999999999995</v>
      </c>
      <c r="G9" s="21">
        <v>7</v>
      </c>
      <c r="H9" s="22"/>
      <c r="I9" s="22"/>
      <c r="J9" s="23"/>
      <c r="K9" s="24"/>
      <c r="L9" s="25">
        <f>ListaUczniów35[[#This Row],[PUNKTY GP4]]+ListaUczniów35[[#This Row],[PUNKTY GP3]]+ListaUczniów35[[#This Row],[PUNKTY GP2]]+ListaUczniów35[[#This Row],[PUNKTY2]]</f>
        <v>18</v>
      </c>
      <c r="M9" s="25">
        <v>1</v>
      </c>
      <c r="N9" s="25">
        <v>6</v>
      </c>
      <c r="O9" s="26"/>
    </row>
    <row r="10" spans="1:22" ht="15.75" customHeight="1">
      <c r="A10" s="3"/>
      <c r="B10" s="16" t="s">
        <v>67</v>
      </c>
      <c r="C10" s="17" t="s">
        <v>20</v>
      </c>
      <c r="D10" s="18">
        <v>0</v>
      </c>
      <c r="E10" s="19">
        <v>0</v>
      </c>
      <c r="F10" s="20">
        <v>65.31</v>
      </c>
      <c r="G10" s="38">
        <v>16</v>
      </c>
      <c r="H10" s="27"/>
      <c r="I10" s="22"/>
      <c r="J10" s="23"/>
      <c r="K10" s="24"/>
      <c r="L10" s="25">
        <f>ListaUczniów35[[#This Row],[PUNKTY GP4]]+ListaUczniów35[[#This Row],[PUNKTY GP3]]+ListaUczniów35[[#This Row],[PUNKTY GP2]]+ListaUczniów35[[#This Row],[PUNKTY2]]</f>
        <v>16</v>
      </c>
      <c r="M10" s="25">
        <v>2</v>
      </c>
      <c r="N10" s="25">
        <v>7</v>
      </c>
      <c r="O10" s="26"/>
    </row>
    <row r="11" spans="1:22" ht="15.75" customHeight="1">
      <c r="A11" s="3"/>
      <c r="B11" s="16" t="s">
        <v>77</v>
      </c>
      <c r="C11" s="29" t="s">
        <v>20</v>
      </c>
      <c r="D11" s="18">
        <v>36.479999999999997</v>
      </c>
      <c r="E11" s="34">
        <v>8</v>
      </c>
      <c r="F11" s="31">
        <v>0</v>
      </c>
      <c r="G11" s="35">
        <v>0</v>
      </c>
      <c r="H11" s="36"/>
      <c r="I11" s="37"/>
      <c r="J11" s="32"/>
      <c r="K11" s="33"/>
      <c r="L11" s="25">
        <f>ListaUczniów35[[#This Row],[PUNKTY GP4]]+ListaUczniów35[[#This Row],[PUNKTY GP3]]+ListaUczniów35[[#This Row],[PUNKTY GP2]]+ListaUczniów35[[#This Row],[PUNKTY2]]</f>
        <v>8</v>
      </c>
      <c r="M11" s="25">
        <v>6</v>
      </c>
      <c r="N11" s="25">
        <v>8</v>
      </c>
      <c r="O11" s="26"/>
    </row>
    <row r="12" spans="1:22" ht="15.75" customHeight="1">
      <c r="A12" s="3"/>
      <c r="B12" s="16" t="s">
        <v>79</v>
      </c>
      <c r="C12" s="17" t="s">
        <v>20</v>
      </c>
      <c r="D12" s="18">
        <v>0</v>
      </c>
      <c r="E12" s="19">
        <v>0</v>
      </c>
      <c r="F12" s="20">
        <v>67.48</v>
      </c>
      <c r="G12" s="38">
        <v>8</v>
      </c>
      <c r="H12" s="27"/>
      <c r="I12" s="22"/>
      <c r="J12" s="23"/>
      <c r="K12" s="24"/>
      <c r="L12" s="25">
        <f>ListaUczniów35[[#This Row],[PUNKTY GP4]]+ListaUczniów35[[#This Row],[PUNKTY GP3]]+ListaUczniów35[[#This Row],[PUNKTY GP2]]+ListaUczniów35[[#This Row],[PUNKTY2]]</f>
        <v>8</v>
      </c>
      <c r="M12" s="25">
        <v>1</v>
      </c>
      <c r="N12" s="25">
        <v>8</v>
      </c>
      <c r="O12" s="26"/>
    </row>
    <row r="13" spans="1:22" ht="15.75" customHeight="1">
      <c r="A13" s="3"/>
      <c r="B13" s="16" t="s">
        <v>80</v>
      </c>
      <c r="C13" s="29" t="s">
        <v>20</v>
      </c>
      <c r="D13" s="18">
        <v>39.44</v>
      </c>
      <c r="E13" s="34">
        <v>7</v>
      </c>
      <c r="F13" s="31">
        <v>0</v>
      </c>
      <c r="G13" s="35">
        <v>0</v>
      </c>
      <c r="H13" s="37"/>
      <c r="I13" s="37"/>
      <c r="J13" s="32"/>
      <c r="K13" s="33"/>
      <c r="L13" s="25">
        <f>ListaUczniów35[[#This Row],[PUNKTY GP4]]+ListaUczniów35[[#This Row],[PUNKTY GP3]]+ListaUczniów35[[#This Row],[PUNKTY GP2]]+ListaUczniów35[[#This Row],[PUNKTY2]]</f>
        <v>7</v>
      </c>
      <c r="M13" s="25">
        <v>5</v>
      </c>
      <c r="N13" s="25">
        <v>9</v>
      </c>
      <c r="O13" s="26"/>
    </row>
    <row r="14" spans="1:22" ht="15.75" customHeight="1">
      <c r="A14" s="3"/>
      <c r="B14" s="16" t="s">
        <v>86</v>
      </c>
      <c r="C14" s="29" t="s">
        <v>20</v>
      </c>
      <c r="D14" s="18">
        <v>47.18</v>
      </c>
      <c r="E14" s="34">
        <v>2</v>
      </c>
      <c r="F14" s="40">
        <v>0</v>
      </c>
      <c r="G14" s="35">
        <v>0</v>
      </c>
      <c r="H14" s="37"/>
      <c r="I14" s="37"/>
      <c r="J14" s="32"/>
      <c r="K14" s="33"/>
      <c r="L14" s="25">
        <f>ListaUczniów35[[#This Row],[PUNKTY GP4]]+ListaUczniów35[[#This Row],[PUNKTY GP3]]+ListaUczniów35[[#This Row],[PUNKTY GP2]]+ListaUczniów35[[#This Row],[PUNKTY2]]</f>
        <v>2</v>
      </c>
      <c r="M14" s="25">
        <v>13</v>
      </c>
      <c r="N14" s="25">
        <v>10</v>
      </c>
      <c r="O14" s="26"/>
    </row>
    <row r="15" spans="1:22" ht="15.75" customHeight="1"/>
    <row r="16" spans="1:22" ht="15.75" customHeight="1"/>
    <row r="17" spans="6:6" ht="15.75" customHeight="1"/>
    <row r="18" spans="6:6" ht="15.75" customHeight="1"/>
    <row r="19" spans="6:6" ht="15.75" customHeight="1"/>
    <row r="20" spans="6:6" ht="15.75" customHeight="1"/>
    <row r="21" spans="6:6" ht="15.75" customHeight="1">
      <c r="F21" s="73"/>
    </row>
    <row r="22" spans="6:6" ht="15.75" customHeight="1"/>
    <row r="23" spans="6:6" ht="15.75" customHeight="1"/>
    <row r="24" spans="6:6" ht="15.75" customHeight="1"/>
    <row r="25" spans="6:6" ht="15.75" customHeight="1"/>
    <row r="26" spans="6:6" ht="15.75" customHeight="1"/>
    <row r="27" spans="6:6" ht="15.75" customHeight="1"/>
    <row r="28" spans="6:6" ht="15.75" customHeight="1"/>
    <row r="29" spans="6:6" ht="15.75" customHeight="1"/>
    <row r="30" spans="6:6" ht="15.75" customHeight="1"/>
    <row r="31" spans="6:6" ht="15.75" customHeight="1"/>
    <row r="32" spans="6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mergeCells count="2">
    <mergeCell ref="A1:O1"/>
    <mergeCell ref="B2:N2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52"/>
  <sheetViews>
    <sheetView topLeftCell="B10" zoomScaleNormal="100" workbookViewId="0">
      <selection activeCell="Q7" sqref="Q7"/>
    </sheetView>
  </sheetViews>
  <sheetFormatPr defaultRowHeight="12.75"/>
  <cols>
    <col min="1" max="1" width="6.4921875" style="1" hidden="1" customWidth="1"/>
    <col min="2" max="2" width="35.859375" style="2" customWidth="1"/>
    <col min="3" max="3" width="10.82421875" style="1" customWidth="1"/>
    <col min="4" max="4" width="11.5" style="1"/>
    <col min="5" max="5" width="10.1484375" style="1" customWidth="1"/>
    <col min="6" max="6" width="11.23046875" style="1" customWidth="1"/>
    <col min="7" max="7" width="10.6875" style="1" customWidth="1"/>
    <col min="8" max="8" width="7.984375" style="1" customWidth="1"/>
    <col min="9" max="9" width="10.1484375" style="1" customWidth="1"/>
    <col min="10" max="10" width="7.84765625" style="1" customWidth="1"/>
    <col min="11" max="11" width="10.82421875" style="1" customWidth="1"/>
    <col min="12" max="12" width="10.6875" style="1" customWidth="1"/>
    <col min="13" max="13" width="14.8828125" style="1" hidden="1" customWidth="1"/>
    <col min="14" max="14" width="16.23828125" style="1" customWidth="1"/>
    <col min="15" max="15" width="8.9296875" style="1" hidden="1" customWidth="1"/>
    <col min="16" max="16" width="8.9296875" style="1" customWidth="1"/>
    <col min="17" max="22" width="9.06640625" style="1" customWidth="1"/>
    <col min="23" max="1025" width="8.9296875" style="1" customWidth="1"/>
  </cols>
  <sheetData>
    <row r="1" spans="1:22" ht="190.1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>
      <c r="A2" s="3"/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4"/>
    </row>
    <row r="3" spans="1:22" s="14" customFormat="1" ht="64.150000000000006" customHeight="1">
      <c r="A3" s="5"/>
      <c r="B3" s="6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2" t="s">
        <v>12</v>
      </c>
      <c r="M3" s="12" t="s">
        <v>13</v>
      </c>
      <c r="N3" s="12" t="s">
        <v>87</v>
      </c>
      <c r="O3" s="13"/>
      <c r="V3" s="15"/>
    </row>
    <row r="4" spans="1:22" ht="15.75" customHeight="1">
      <c r="A4" s="3"/>
      <c r="B4" s="16" t="s">
        <v>15</v>
      </c>
      <c r="C4" s="17" t="s">
        <v>16</v>
      </c>
      <c r="D4" s="18">
        <v>21.11</v>
      </c>
      <c r="E4" s="19">
        <v>47</v>
      </c>
      <c r="F4" s="20">
        <v>45</v>
      </c>
      <c r="G4" s="21">
        <v>49</v>
      </c>
      <c r="H4" s="22"/>
      <c r="I4" s="22"/>
      <c r="J4" s="23"/>
      <c r="K4" s="24"/>
      <c r="L4" s="25">
        <f>ListaUczniów36[[#This Row],[PUNKTY GP4]]+ListaUczniów36[[#This Row],[PUNKTY GP3]]+ListaUczniów36[[#This Row],[PUNKTY GP2]]+ListaUczniów36[[#This Row],[PUNKTY2]]</f>
        <v>96</v>
      </c>
      <c r="M4" s="25">
        <v>6</v>
      </c>
      <c r="N4" s="25">
        <v>1</v>
      </c>
      <c r="O4" s="26"/>
    </row>
    <row r="5" spans="1:22" ht="15.75" customHeight="1">
      <c r="A5" s="3"/>
      <c r="B5" s="16" t="s">
        <v>21</v>
      </c>
      <c r="C5" s="17" t="s">
        <v>16</v>
      </c>
      <c r="D5" s="18">
        <v>23.46</v>
      </c>
      <c r="E5" s="19">
        <v>44</v>
      </c>
      <c r="F5" s="20">
        <v>51.05</v>
      </c>
      <c r="G5" s="21">
        <v>43</v>
      </c>
      <c r="H5" s="27"/>
      <c r="I5" s="22"/>
      <c r="J5" s="23"/>
      <c r="K5" s="24"/>
      <c r="L5" s="25">
        <f>ListaUczniów36[[#This Row],[PUNKTY GP4]]+ListaUczniów36[[#This Row],[PUNKTY GP3]]+ListaUczniów36[[#This Row],[PUNKTY GP2]]+ListaUczniów36[[#This Row],[PUNKTY2]]</f>
        <v>87</v>
      </c>
      <c r="M5" s="25">
        <v>2</v>
      </c>
      <c r="N5" s="25">
        <v>2</v>
      </c>
      <c r="O5" s="26"/>
    </row>
    <row r="6" spans="1:22" ht="15.75" customHeight="1">
      <c r="A6" s="3"/>
      <c r="B6" s="16" t="s">
        <v>22</v>
      </c>
      <c r="C6" s="17" t="s">
        <v>16</v>
      </c>
      <c r="D6" s="18">
        <v>24.45</v>
      </c>
      <c r="E6" s="19">
        <v>40</v>
      </c>
      <c r="F6" s="20">
        <v>51.27</v>
      </c>
      <c r="G6" s="21">
        <v>42</v>
      </c>
      <c r="H6" s="27"/>
      <c r="I6" s="22"/>
      <c r="J6" s="23"/>
      <c r="K6" s="24"/>
      <c r="L6" s="25">
        <f>ListaUczniów36[[#This Row],[PUNKTY GP4]]+ListaUczniów36[[#This Row],[PUNKTY GP3]]+ListaUczniów36[[#This Row],[PUNKTY GP2]]+ListaUczniów36[[#This Row],[PUNKTY2]]</f>
        <v>82</v>
      </c>
      <c r="M6" s="25">
        <v>2</v>
      </c>
      <c r="N6" s="25">
        <v>3</v>
      </c>
      <c r="O6" s="26"/>
    </row>
    <row r="7" spans="1:22" ht="15.75" customHeight="1">
      <c r="A7" s="3"/>
      <c r="B7" s="16" t="s">
        <v>23</v>
      </c>
      <c r="C7" s="17" t="s">
        <v>16</v>
      </c>
      <c r="D7" s="18">
        <v>25.12</v>
      </c>
      <c r="E7" s="19">
        <v>37</v>
      </c>
      <c r="F7" s="20">
        <v>49.5</v>
      </c>
      <c r="G7" s="21">
        <v>45</v>
      </c>
      <c r="H7" s="22"/>
      <c r="I7" s="22"/>
      <c r="J7" s="23"/>
      <c r="K7" s="24"/>
      <c r="L7" s="25">
        <f>ListaUczniów36[[#This Row],[PUNKTY GP4]]+ListaUczniów36[[#This Row],[PUNKTY GP3]]+ListaUczniów36[[#This Row],[PUNKTY GP2]]+ListaUczniów36[[#This Row],[PUNKTY2]]</f>
        <v>82</v>
      </c>
      <c r="M7" s="25">
        <v>11</v>
      </c>
      <c r="N7" s="25">
        <v>3</v>
      </c>
      <c r="O7" s="26"/>
    </row>
    <row r="8" spans="1:22" ht="15.75" customHeight="1">
      <c r="A8" s="3"/>
      <c r="B8" s="16" t="s">
        <v>24</v>
      </c>
      <c r="C8" s="17" t="s">
        <v>16</v>
      </c>
      <c r="D8" s="18">
        <v>24.3</v>
      </c>
      <c r="E8" s="19">
        <v>42</v>
      </c>
      <c r="F8" s="20">
        <v>53.15</v>
      </c>
      <c r="G8" s="21">
        <v>38</v>
      </c>
      <c r="H8" s="22"/>
      <c r="I8" s="22"/>
      <c r="J8" s="23"/>
      <c r="K8" s="24"/>
      <c r="L8" s="25">
        <f>ListaUczniów36[[#This Row],[PUNKTY GP4]]+ListaUczniów36[[#This Row],[PUNKTY GP3]]+ListaUczniów36[[#This Row],[PUNKTY GP2]]+ListaUczniów36[[#This Row],[PUNKTY2]]</f>
        <v>80</v>
      </c>
      <c r="M8" s="25">
        <v>3</v>
      </c>
      <c r="N8" s="25">
        <v>4</v>
      </c>
      <c r="O8" s="26"/>
    </row>
    <row r="9" spans="1:22" ht="15.75" customHeight="1">
      <c r="A9" s="3"/>
      <c r="B9" s="16" t="s">
        <v>29</v>
      </c>
      <c r="C9" s="17" t="s">
        <v>16</v>
      </c>
      <c r="D9" s="18">
        <v>24.15</v>
      </c>
      <c r="E9" s="19">
        <v>43</v>
      </c>
      <c r="F9" s="20">
        <v>57.53</v>
      </c>
      <c r="G9" s="21">
        <v>30</v>
      </c>
      <c r="H9" s="22"/>
      <c r="I9" s="22"/>
      <c r="J9" s="23"/>
      <c r="K9" s="24"/>
      <c r="L9" s="25">
        <f>ListaUczniów36[[#This Row],[PUNKTY GP4]]+ListaUczniów36[[#This Row],[PUNKTY GP3]]+ListaUczniów36[[#This Row],[PUNKTY GP2]]+ListaUczniów36[[#This Row],[PUNKTY2]]</f>
        <v>73</v>
      </c>
      <c r="M9" s="25">
        <v>16</v>
      </c>
      <c r="N9" s="25">
        <v>5</v>
      </c>
      <c r="O9" s="26"/>
    </row>
    <row r="10" spans="1:22" ht="15.75" customHeight="1">
      <c r="A10" s="3"/>
      <c r="B10" s="16" t="s">
        <v>30</v>
      </c>
      <c r="C10" s="17" t="s">
        <v>16</v>
      </c>
      <c r="D10" s="18">
        <v>25.57</v>
      </c>
      <c r="E10" s="19">
        <v>33</v>
      </c>
      <c r="F10" s="20">
        <v>53.06</v>
      </c>
      <c r="G10" s="21">
        <v>40</v>
      </c>
      <c r="H10" s="22"/>
      <c r="I10" s="22"/>
      <c r="J10" s="23"/>
      <c r="K10" s="24"/>
      <c r="L10" s="25">
        <f>ListaUczniów36[[#This Row],[PUNKTY GP4]]+ListaUczniów36[[#This Row],[PUNKTY GP3]]+ListaUczniów36[[#This Row],[PUNKTY GP2]]+ListaUczniów36[[#This Row],[PUNKTY2]]</f>
        <v>73</v>
      </c>
      <c r="M10" s="25">
        <v>9</v>
      </c>
      <c r="N10" s="25">
        <v>5</v>
      </c>
      <c r="O10" s="26"/>
    </row>
    <row r="11" spans="1:22" ht="15.75" customHeight="1">
      <c r="A11" s="3"/>
      <c r="B11" s="16" t="s">
        <v>34</v>
      </c>
      <c r="C11" s="17" t="s">
        <v>16</v>
      </c>
      <c r="D11" s="18">
        <v>26.54</v>
      </c>
      <c r="E11" s="19">
        <v>31</v>
      </c>
      <c r="F11" s="20">
        <v>57.36</v>
      </c>
      <c r="G11" s="21">
        <v>32</v>
      </c>
      <c r="H11" s="27"/>
      <c r="I11" s="22"/>
      <c r="J11" s="23"/>
      <c r="K11" s="24"/>
      <c r="L11" s="25">
        <f>ListaUczniów36[[#This Row],[PUNKTY GP4]]+ListaUczniów36[[#This Row],[PUNKTY GP3]]+ListaUczniów36[[#This Row],[PUNKTY GP2]]+ListaUczniów36[[#This Row],[PUNKTY2]]</f>
        <v>63</v>
      </c>
      <c r="M11" s="25">
        <v>5</v>
      </c>
      <c r="N11" s="25">
        <v>6</v>
      </c>
      <c r="O11" s="26"/>
    </row>
    <row r="12" spans="1:22" ht="15.75" customHeight="1">
      <c r="A12" s="3"/>
      <c r="B12" s="16" t="s">
        <v>40</v>
      </c>
      <c r="C12" s="17" t="s">
        <v>16</v>
      </c>
      <c r="D12" s="18">
        <v>0</v>
      </c>
      <c r="E12" s="19">
        <v>0</v>
      </c>
      <c r="F12" s="20">
        <v>42.52</v>
      </c>
      <c r="G12" s="21">
        <v>50</v>
      </c>
      <c r="H12" s="22"/>
      <c r="I12" s="22"/>
      <c r="J12" s="23"/>
      <c r="K12" s="24"/>
      <c r="L12" s="25">
        <f>ListaUczniów36[[#This Row],[PUNKTY GP4]]+ListaUczniów36[[#This Row],[PUNKTY GP3]]+ListaUczniów36[[#This Row],[PUNKTY GP2]]+ListaUczniów36[[#This Row],[PUNKTY2]]</f>
        <v>50</v>
      </c>
      <c r="M12" s="25">
        <v>8</v>
      </c>
      <c r="N12" s="25">
        <v>7</v>
      </c>
      <c r="O12" s="26"/>
    </row>
    <row r="13" spans="1:22" ht="15.75" customHeight="1">
      <c r="A13" s="3"/>
      <c r="B13" s="16" t="s">
        <v>42</v>
      </c>
      <c r="C13" s="17" t="s">
        <v>16</v>
      </c>
      <c r="D13" s="18">
        <v>50</v>
      </c>
      <c r="E13" s="19">
        <v>1</v>
      </c>
      <c r="F13" s="20">
        <v>47.54</v>
      </c>
      <c r="G13" s="21">
        <v>47</v>
      </c>
      <c r="H13" s="27"/>
      <c r="I13" s="22"/>
      <c r="J13" s="23"/>
      <c r="K13" s="24"/>
      <c r="L13" s="25">
        <f>ListaUczniów36[[#This Row],[PUNKTY GP4]]+ListaUczniów36[[#This Row],[PUNKTY GP3]]+ListaUczniów36[[#This Row],[PUNKTY GP2]]+ListaUczniów36[[#This Row],[PUNKTY2]]</f>
        <v>48</v>
      </c>
      <c r="M13" s="25">
        <v>1</v>
      </c>
      <c r="N13" s="25">
        <v>8</v>
      </c>
      <c r="O13" s="26"/>
    </row>
    <row r="14" spans="1:22" ht="15.75" customHeight="1">
      <c r="A14" s="3"/>
      <c r="B14" s="16" t="s">
        <v>43</v>
      </c>
      <c r="C14" s="17" t="s">
        <v>16</v>
      </c>
      <c r="D14" s="18">
        <v>29.47</v>
      </c>
      <c r="E14" s="19">
        <v>23</v>
      </c>
      <c r="F14" s="20">
        <v>60.58</v>
      </c>
      <c r="G14" s="21">
        <v>24</v>
      </c>
      <c r="H14" s="22"/>
      <c r="I14" s="22"/>
      <c r="J14" s="23"/>
      <c r="K14" s="24"/>
      <c r="L14" s="25">
        <f>ListaUczniów36[[#This Row],[PUNKTY GP4]]+ListaUczniów36[[#This Row],[PUNKTY GP3]]+ListaUczniów36[[#This Row],[PUNKTY GP2]]+ListaUczniów36[[#This Row],[PUNKTY2]]</f>
        <v>47</v>
      </c>
      <c r="M14" s="25">
        <v>4</v>
      </c>
      <c r="N14" s="25">
        <v>9</v>
      </c>
      <c r="O14" s="26"/>
    </row>
    <row r="15" spans="1:22" ht="15.75" customHeight="1">
      <c r="A15" s="3"/>
      <c r="B15" s="16" t="s">
        <v>47</v>
      </c>
      <c r="C15" s="17" t="s">
        <v>16</v>
      </c>
      <c r="D15" s="18">
        <v>30.46</v>
      </c>
      <c r="E15" s="19">
        <v>18</v>
      </c>
      <c r="F15" s="20">
        <v>60.46</v>
      </c>
      <c r="G15" s="21">
        <v>25</v>
      </c>
      <c r="H15" s="22"/>
      <c r="I15" s="22"/>
      <c r="J15" s="23"/>
      <c r="K15" s="24"/>
      <c r="L15" s="25">
        <f>ListaUczniów36[[#This Row],[PUNKTY GP4]]+ListaUczniów36[[#This Row],[PUNKTY GP3]]+ListaUczniów36[[#This Row],[PUNKTY GP2]]+ListaUczniów36[[#This Row],[PUNKTY2]]</f>
        <v>43</v>
      </c>
      <c r="M15" s="25">
        <v>3</v>
      </c>
      <c r="N15" s="25">
        <v>10</v>
      </c>
      <c r="O15" s="26"/>
    </row>
    <row r="16" spans="1:22" ht="15.75" customHeight="1">
      <c r="A16" s="3"/>
      <c r="B16" s="16" t="s">
        <v>54</v>
      </c>
      <c r="C16" s="17" t="s">
        <v>16</v>
      </c>
      <c r="D16" s="18">
        <v>0</v>
      </c>
      <c r="E16" s="19">
        <v>0</v>
      </c>
      <c r="F16" s="20">
        <v>55.36</v>
      </c>
      <c r="G16" s="21">
        <v>33</v>
      </c>
      <c r="H16" s="27"/>
      <c r="I16" s="22"/>
      <c r="J16" s="32"/>
      <c r="K16" s="33"/>
      <c r="L16" s="25">
        <f>ListaUczniów36[[#This Row],[PUNKTY GP4]]+ListaUczniów36[[#This Row],[PUNKTY GP3]]+ListaUczniów36[[#This Row],[PUNKTY GP2]]+ListaUczniów36[[#This Row],[PUNKTY2]]</f>
        <v>33</v>
      </c>
      <c r="M16" s="25">
        <v>4</v>
      </c>
      <c r="N16" s="25">
        <v>11</v>
      </c>
      <c r="O16" s="26"/>
    </row>
    <row r="17" spans="1:15" ht="15.75" customHeight="1">
      <c r="A17" s="3"/>
      <c r="B17" s="16" t="s">
        <v>58</v>
      </c>
      <c r="C17" s="17" t="s">
        <v>16</v>
      </c>
      <c r="D17" s="18">
        <v>33.479999999999997</v>
      </c>
      <c r="E17" s="19">
        <v>10</v>
      </c>
      <c r="F17" s="20">
        <v>64.5</v>
      </c>
      <c r="G17" s="21">
        <v>18</v>
      </c>
      <c r="H17" s="22"/>
      <c r="I17" s="22"/>
      <c r="J17" s="23"/>
      <c r="K17" s="24"/>
      <c r="L17" s="25">
        <f>ListaUczniów36[[#This Row],[PUNKTY GP4]]+ListaUczniów36[[#This Row],[PUNKTY GP3]]+ListaUczniów36[[#This Row],[PUNKTY GP2]]+ListaUczniów36[[#This Row],[PUNKTY2]]</f>
        <v>28</v>
      </c>
      <c r="M17" s="25">
        <v>18</v>
      </c>
      <c r="N17" s="25">
        <v>12</v>
      </c>
      <c r="O17" s="26"/>
    </row>
    <row r="18" spans="1:15" ht="15.75" customHeight="1">
      <c r="A18" s="3"/>
      <c r="B18" s="16" t="s">
        <v>60</v>
      </c>
      <c r="C18" s="29" t="s">
        <v>16</v>
      </c>
      <c r="D18" s="18">
        <v>28.02</v>
      </c>
      <c r="E18" s="34">
        <v>26</v>
      </c>
      <c r="F18" s="31">
        <v>0</v>
      </c>
      <c r="G18" s="35">
        <v>0</v>
      </c>
      <c r="H18" s="36"/>
      <c r="I18" s="37"/>
      <c r="J18" s="32"/>
      <c r="K18" s="33"/>
      <c r="L18" s="25">
        <f>ListaUczniów36[[#This Row],[PUNKTY GP4]]+ListaUczniów36[[#This Row],[PUNKTY GP3]]+ListaUczniów36[[#This Row],[PUNKTY GP2]]+ListaUczniów36[[#This Row],[PUNKTY2]]</f>
        <v>26</v>
      </c>
      <c r="M18" s="25">
        <v>3</v>
      </c>
      <c r="N18" s="25">
        <v>13</v>
      </c>
      <c r="O18" s="26"/>
    </row>
    <row r="19" spans="1:15" ht="15.75" customHeight="1">
      <c r="A19" s="3"/>
      <c r="B19" s="16" t="s">
        <v>68</v>
      </c>
      <c r="C19" s="17" t="s">
        <v>16</v>
      </c>
      <c r="D19" s="18">
        <v>0</v>
      </c>
      <c r="E19" s="19">
        <v>0</v>
      </c>
      <c r="F19" s="20">
        <v>65.58</v>
      </c>
      <c r="G19" s="38">
        <v>15</v>
      </c>
      <c r="H19" s="22"/>
      <c r="I19" s="22"/>
      <c r="J19" s="23"/>
      <c r="K19" s="24"/>
      <c r="L19" s="25">
        <f>ListaUczniów36[[#This Row],[PUNKTY GP4]]+ListaUczniów36[[#This Row],[PUNKTY GP3]]+ListaUczniów36[[#This Row],[PUNKTY GP2]]+ListaUczniów36[[#This Row],[PUNKTY2]]</f>
        <v>15</v>
      </c>
      <c r="M19" s="25">
        <v>13</v>
      </c>
      <c r="N19" s="25">
        <v>14</v>
      </c>
      <c r="O19" s="26"/>
    </row>
    <row r="20" spans="1:15" ht="15.75" customHeight="1">
      <c r="A20" s="3"/>
      <c r="B20" s="16" t="s">
        <v>70</v>
      </c>
      <c r="C20" s="29" t="s">
        <v>16</v>
      </c>
      <c r="D20" s="18">
        <v>32.35</v>
      </c>
      <c r="E20" s="34">
        <v>12</v>
      </c>
      <c r="F20" s="31">
        <v>0</v>
      </c>
      <c r="G20" s="35">
        <v>0</v>
      </c>
      <c r="H20" s="36"/>
      <c r="I20" s="37"/>
      <c r="J20" s="32"/>
      <c r="K20" s="33"/>
      <c r="L20" s="25">
        <f>ListaUczniów36[[#This Row],[PUNKTY GP4]]+ListaUczniów36[[#This Row],[PUNKTY GP3]]+ListaUczniów36[[#This Row],[PUNKTY GP2]]+ListaUczniów36[[#This Row],[PUNKTY2]]</f>
        <v>12</v>
      </c>
      <c r="M20" s="25">
        <v>1</v>
      </c>
      <c r="N20" s="25">
        <v>15</v>
      </c>
      <c r="O20" s="26"/>
    </row>
    <row r="21" spans="1:15" ht="15.75" customHeight="1">
      <c r="A21" s="3"/>
      <c r="B21" s="16" t="s">
        <v>71</v>
      </c>
      <c r="C21" s="17" t="s">
        <v>16</v>
      </c>
      <c r="D21" s="18">
        <v>0</v>
      </c>
      <c r="E21" s="19">
        <v>0</v>
      </c>
      <c r="F21" s="20">
        <v>66.13</v>
      </c>
      <c r="G21" s="38">
        <v>12</v>
      </c>
      <c r="H21" s="22"/>
      <c r="I21" s="22"/>
      <c r="J21" s="23"/>
      <c r="K21" s="24"/>
      <c r="L21" s="25">
        <f>ListaUczniów36[[#This Row],[PUNKTY GP4]]+ListaUczniów36[[#This Row],[PUNKTY GP3]]+ListaUczniów36[[#This Row],[PUNKTY GP2]]+ListaUczniów36[[#This Row],[PUNKTY2]]</f>
        <v>12</v>
      </c>
      <c r="M21" s="25">
        <v>15</v>
      </c>
      <c r="N21" s="25">
        <v>15</v>
      </c>
      <c r="O21" s="26"/>
    </row>
    <row r="22" spans="1:15" ht="15.75" customHeight="1">
      <c r="A22" s="3"/>
      <c r="B22" s="16" t="s">
        <v>73</v>
      </c>
      <c r="C22" s="17" t="s">
        <v>16</v>
      </c>
      <c r="D22" s="18">
        <v>0</v>
      </c>
      <c r="E22" s="19">
        <v>0</v>
      </c>
      <c r="F22" s="20">
        <v>67.31</v>
      </c>
      <c r="G22" s="38">
        <v>10</v>
      </c>
      <c r="H22" s="27"/>
      <c r="I22" s="22"/>
      <c r="J22" s="23"/>
      <c r="K22" s="24"/>
      <c r="L22" s="25">
        <f>ListaUczniów36[[#This Row],[PUNKTY GP4]]+ListaUczniów36[[#This Row],[PUNKTY GP3]]+ListaUczniów36[[#This Row],[PUNKTY GP2]]+ListaUczniów36[[#This Row],[PUNKTY2]]</f>
        <v>10</v>
      </c>
      <c r="M22" s="25">
        <v>4</v>
      </c>
      <c r="N22" s="25">
        <v>16</v>
      </c>
      <c r="O22" s="26"/>
    </row>
    <row r="23" spans="1:15" ht="15.75" customHeight="1">
      <c r="A23" s="3"/>
      <c r="B23" s="28" t="s">
        <v>75</v>
      </c>
      <c r="C23" s="29" t="s">
        <v>16</v>
      </c>
      <c r="D23" s="30">
        <v>34.020000000000003</v>
      </c>
      <c r="E23" s="19">
        <v>9</v>
      </c>
      <c r="F23" s="31">
        <v>0</v>
      </c>
      <c r="G23" s="38">
        <v>0</v>
      </c>
      <c r="H23" s="27"/>
      <c r="I23" s="39"/>
      <c r="J23" s="23"/>
      <c r="K23" s="24"/>
      <c r="L23" s="25">
        <f>ListaUczniów36[[#This Row],[PUNKTY GP4]]+ListaUczniów36[[#This Row],[PUNKTY GP3]]+ListaUczniów36[[#This Row],[PUNKTY GP2]]+ListaUczniów36[[#This Row],[PUNKTY2]]</f>
        <v>9</v>
      </c>
      <c r="M23" s="25">
        <v>3</v>
      </c>
      <c r="N23" s="25">
        <v>17</v>
      </c>
      <c r="O23" s="26"/>
    </row>
    <row r="24" spans="1:15" ht="15.75" customHeight="1">
      <c r="A24" s="3"/>
      <c r="B24" s="16" t="s">
        <v>76</v>
      </c>
      <c r="C24" s="17" t="s">
        <v>16</v>
      </c>
      <c r="D24" s="18">
        <v>0</v>
      </c>
      <c r="E24" s="19">
        <v>0</v>
      </c>
      <c r="F24" s="20">
        <v>67.400000000000006</v>
      </c>
      <c r="G24" s="38">
        <v>9</v>
      </c>
      <c r="H24" s="22"/>
      <c r="I24" s="22"/>
      <c r="J24" s="23"/>
      <c r="K24" s="24"/>
      <c r="L24" s="25">
        <f>ListaUczniów36[[#This Row],[PUNKTY GP4]]+ListaUczniów36[[#This Row],[PUNKTY GP3]]+ListaUczniów36[[#This Row],[PUNKTY GP2]]+ListaUczniów36[[#This Row],[PUNKTY2]]</f>
        <v>9</v>
      </c>
      <c r="M24" s="25">
        <v>4</v>
      </c>
      <c r="N24" s="25">
        <v>17</v>
      </c>
      <c r="O24" s="26"/>
    </row>
    <row r="25" spans="1:15" ht="15.75" customHeight="1">
      <c r="A25" s="3"/>
      <c r="B25" s="16" t="s">
        <v>78</v>
      </c>
      <c r="C25" s="17" t="s">
        <v>16</v>
      </c>
      <c r="D25" s="18">
        <v>42.05</v>
      </c>
      <c r="E25" s="19">
        <v>5</v>
      </c>
      <c r="F25" s="20">
        <v>81.22</v>
      </c>
      <c r="G25" s="38">
        <v>3</v>
      </c>
      <c r="H25" s="22"/>
      <c r="I25" s="22"/>
      <c r="J25" s="23"/>
      <c r="K25" s="24"/>
      <c r="L25" s="25">
        <f>ListaUczniów36[[#This Row],[PUNKTY GP4]]+ListaUczniów36[[#This Row],[PUNKTY GP3]]+ListaUczniów36[[#This Row],[PUNKTY GP2]]+ListaUczniów36[[#This Row],[PUNKTY2]]</f>
        <v>8</v>
      </c>
      <c r="M25" s="25">
        <v>3</v>
      </c>
      <c r="N25" s="25">
        <v>18</v>
      </c>
      <c r="O25" s="26"/>
    </row>
    <row r="26" spans="1:15" ht="15.75" customHeight="1">
      <c r="A26" s="3"/>
      <c r="B26" s="16" t="s">
        <v>82</v>
      </c>
      <c r="C26" s="17" t="s">
        <v>16</v>
      </c>
      <c r="D26" s="18">
        <v>42.07</v>
      </c>
      <c r="E26" s="19">
        <v>4</v>
      </c>
      <c r="F26" s="20">
        <v>86.54</v>
      </c>
      <c r="G26" s="38">
        <v>1</v>
      </c>
      <c r="H26" s="27"/>
      <c r="I26" s="22"/>
      <c r="J26" s="23"/>
      <c r="K26" s="24"/>
      <c r="L26" s="25">
        <f>ListaUczniów36[[#This Row],[PUNKTY GP4]]+ListaUczniów36[[#This Row],[PUNKTY GP3]]+ListaUczniów36[[#This Row],[PUNKTY GP2]]+ListaUczniów36[[#This Row],[PUNKTY2]]</f>
        <v>5</v>
      </c>
      <c r="M26" s="25">
        <v>11</v>
      </c>
      <c r="N26" s="25">
        <v>19</v>
      </c>
      <c r="O26" s="26"/>
    </row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spans="6:6" ht="15.75" customHeight="1">
      <c r="F33" s="73"/>
    </row>
    <row r="34" spans="6:6" ht="15.75" customHeight="1"/>
    <row r="35" spans="6:6" ht="15.75" customHeight="1"/>
    <row r="36" spans="6:6" ht="15.75" customHeight="1"/>
    <row r="37" spans="6:6" ht="15.75" customHeight="1"/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</sheetData>
  <mergeCells count="2">
    <mergeCell ref="A1:O1"/>
    <mergeCell ref="B2:N2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54"/>
  <sheetViews>
    <sheetView topLeftCell="B1" zoomScaleNormal="100" workbookViewId="0">
      <selection activeCell="S9" sqref="S9"/>
    </sheetView>
  </sheetViews>
  <sheetFormatPr defaultRowHeight="12.75"/>
  <cols>
    <col min="1" max="1" width="6.4921875" style="1" hidden="1" customWidth="1"/>
    <col min="2" max="2" width="35.859375" style="2" customWidth="1"/>
    <col min="3" max="3" width="10.82421875" style="1" customWidth="1"/>
    <col min="4" max="4" width="11.5" style="1"/>
    <col min="5" max="5" width="10.1484375" style="1" customWidth="1"/>
    <col min="6" max="6" width="11.23046875" style="1" customWidth="1"/>
    <col min="7" max="7" width="10.6875" style="1" customWidth="1"/>
    <col min="8" max="8" width="7.984375" style="1" customWidth="1"/>
    <col min="9" max="9" width="10.1484375" style="1" customWidth="1"/>
    <col min="10" max="10" width="7.84765625" style="1" customWidth="1"/>
    <col min="11" max="11" width="10.82421875" style="1" customWidth="1"/>
    <col min="12" max="12" width="10.6875" style="1" customWidth="1"/>
    <col min="13" max="13" width="14.8828125" style="1" hidden="1" customWidth="1"/>
    <col min="14" max="14" width="16.23828125" style="1" customWidth="1"/>
    <col min="15" max="15" width="8.9296875" style="1" hidden="1" customWidth="1"/>
    <col min="16" max="16" width="8.9296875" style="1" customWidth="1"/>
    <col min="17" max="22" width="9.06640625" style="1" customWidth="1"/>
    <col min="23" max="1025" width="8.9296875" style="1" customWidth="1"/>
  </cols>
  <sheetData>
    <row r="1" spans="1:22" ht="190.1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>
      <c r="A2" s="74"/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4"/>
    </row>
    <row r="3" spans="1:22" s="14" customFormat="1" ht="64.150000000000006" customHeight="1">
      <c r="A3" s="75" t="s">
        <v>88</v>
      </c>
      <c r="B3" s="76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2" t="s">
        <v>12</v>
      </c>
      <c r="M3" s="12" t="s">
        <v>13</v>
      </c>
      <c r="N3" s="12" t="s">
        <v>87</v>
      </c>
      <c r="O3" s="13"/>
      <c r="V3" s="15"/>
    </row>
    <row r="4" spans="1:22" ht="15.75" customHeight="1">
      <c r="A4" s="26">
        <v>35</v>
      </c>
      <c r="B4" s="77" t="s">
        <v>17</v>
      </c>
      <c r="C4" s="17" t="s">
        <v>18</v>
      </c>
      <c r="D4" s="18">
        <v>21.57</v>
      </c>
      <c r="E4" s="19">
        <v>46</v>
      </c>
      <c r="F4" s="20">
        <v>46.36</v>
      </c>
      <c r="G4" s="21">
        <v>48</v>
      </c>
      <c r="H4" s="22"/>
      <c r="I4" s="22"/>
      <c r="J4" s="23"/>
      <c r="K4" s="24"/>
      <c r="L4" s="25">
        <f>ListaUczniów37[[#This Row],[PUNKTY GP4]]+ListaUczniów37[[#This Row],[PUNKTY GP3]]+ListaUczniów37[[#This Row],[PUNKTY GP2]]+ListaUczniów37[[#This Row],[PUNKTY2]]</f>
        <v>94</v>
      </c>
      <c r="M4" s="25">
        <v>3</v>
      </c>
      <c r="N4" s="25">
        <v>1</v>
      </c>
      <c r="O4" s="26"/>
    </row>
    <row r="5" spans="1:22" ht="15.75" customHeight="1">
      <c r="A5" s="26">
        <v>36</v>
      </c>
      <c r="B5" s="77" t="s">
        <v>25</v>
      </c>
      <c r="C5" s="17" t="s">
        <v>18</v>
      </c>
      <c r="D5" s="18">
        <v>24.43</v>
      </c>
      <c r="E5" s="19">
        <v>41</v>
      </c>
      <c r="F5" s="20">
        <v>53.49</v>
      </c>
      <c r="G5" s="21">
        <v>37</v>
      </c>
      <c r="H5" s="27"/>
      <c r="I5" s="22"/>
      <c r="J5" s="23"/>
      <c r="K5" s="24"/>
      <c r="L5" s="25">
        <f>ListaUczniów37[[#This Row],[PUNKTY GP4]]+ListaUczniów37[[#This Row],[PUNKTY GP3]]+ListaUczniów37[[#This Row],[PUNKTY GP2]]+ListaUczniów37[[#This Row],[PUNKTY2]]</f>
        <v>78</v>
      </c>
      <c r="M5" s="25">
        <v>3</v>
      </c>
      <c r="N5" s="25">
        <v>2</v>
      </c>
      <c r="O5" s="26"/>
    </row>
    <row r="6" spans="1:22" ht="15.75" customHeight="1">
      <c r="A6" s="26">
        <v>37</v>
      </c>
      <c r="B6" s="77" t="s">
        <v>31</v>
      </c>
      <c r="C6" s="17" t="s">
        <v>18</v>
      </c>
      <c r="D6" s="18">
        <v>25.38</v>
      </c>
      <c r="E6" s="19">
        <v>35</v>
      </c>
      <c r="F6" s="20">
        <v>55.34</v>
      </c>
      <c r="G6" s="21">
        <v>34</v>
      </c>
      <c r="H6" s="22"/>
      <c r="I6" s="22"/>
      <c r="J6" s="23"/>
      <c r="K6" s="24"/>
      <c r="L6" s="25">
        <f>ListaUczniów37[[#This Row],[PUNKTY GP4]]+ListaUczniów37[[#This Row],[PUNKTY GP3]]+ListaUczniów37[[#This Row],[PUNKTY GP2]]+ListaUczniów37[[#This Row],[PUNKTY2]]</f>
        <v>69</v>
      </c>
      <c r="M6" s="25">
        <v>7</v>
      </c>
      <c r="N6" s="25">
        <v>3</v>
      </c>
      <c r="O6" s="26"/>
    </row>
    <row r="7" spans="1:22" ht="15.75" customHeight="1">
      <c r="A7" s="26">
        <v>38</v>
      </c>
      <c r="B7" s="77" t="s">
        <v>32</v>
      </c>
      <c r="C7" s="17" t="s">
        <v>18</v>
      </c>
      <c r="D7" s="18">
        <v>25.44</v>
      </c>
      <c r="E7" s="19">
        <v>34</v>
      </c>
      <c r="F7" s="20">
        <v>54.54</v>
      </c>
      <c r="G7" s="21">
        <v>35</v>
      </c>
      <c r="H7" s="27"/>
      <c r="I7" s="22"/>
      <c r="J7" s="23"/>
      <c r="K7" s="24"/>
      <c r="L7" s="25">
        <f>ListaUczniów37[[#This Row],[PUNKTY GP4]]+ListaUczniów37[[#This Row],[PUNKTY GP3]]+ListaUczniów37[[#This Row],[PUNKTY GP2]]+ListaUczniów37[[#This Row],[PUNKTY2]]</f>
        <v>69</v>
      </c>
      <c r="M7" s="25">
        <v>4</v>
      </c>
      <c r="N7" s="25">
        <v>3</v>
      </c>
      <c r="O7" s="26"/>
    </row>
    <row r="8" spans="1:22" ht="15.75" customHeight="1">
      <c r="A8" s="26">
        <v>39</v>
      </c>
      <c r="B8" s="77" t="s">
        <v>33</v>
      </c>
      <c r="C8" s="17" t="s">
        <v>18</v>
      </c>
      <c r="D8" s="18">
        <v>25</v>
      </c>
      <c r="E8" s="19">
        <v>39</v>
      </c>
      <c r="F8" s="20">
        <v>59.12</v>
      </c>
      <c r="G8" s="21">
        <v>29</v>
      </c>
      <c r="H8" s="27"/>
      <c r="I8" s="22"/>
      <c r="J8" s="23"/>
      <c r="K8" s="24"/>
      <c r="L8" s="25">
        <f>ListaUczniów37[[#This Row],[PUNKTY GP4]]+ListaUczniów37[[#This Row],[PUNKTY GP3]]+ListaUczniów37[[#This Row],[PUNKTY GP2]]+ListaUczniów37[[#This Row],[PUNKTY2]]</f>
        <v>68</v>
      </c>
      <c r="M8" s="25">
        <v>1</v>
      </c>
      <c r="N8" s="25">
        <v>4</v>
      </c>
      <c r="O8" s="26"/>
    </row>
    <row r="9" spans="1:22" ht="15.75" customHeight="1">
      <c r="A9" s="26">
        <v>40</v>
      </c>
      <c r="B9" s="77" t="s">
        <v>35</v>
      </c>
      <c r="C9" s="17" t="s">
        <v>18</v>
      </c>
      <c r="D9" s="18">
        <v>27.36</v>
      </c>
      <c r="E9" s="19">
        <v>30</v>
      </c>
      <c r="F9" s="20">
        <v>59.54</v>
      </c>
      <c r="G9" s="21">
        <v>28</v>
      </c>
      <c r="H9" s="27"/>
      <c r="I9" s="22"/>
      <c r="J9" s="23"/>
      <c r="K9" s="24"/>
      <c r="L9" s="25">
        <f>ListaUczniów37[[#This Row],[PUNKTY GP4]]+ListaUczniów37[[#This Row],[PUNKTY GP3]]+ListaUczniów37[[#This Row],[PUNKTY GP2]]+ListaUczniów37[[#This Row],[PUNKTY2]]</f>
        <v>58</v>
      </c>
      <c r="M9" s="25">
        <v>1</v>
      </c>
      <c r="N9" s="25">
        <v>5</v>
      </c>
      <c r="O9" s="26"/>
    </row>
    <row r="10" spans="1:22" ht="15.75" customHeight="1">
      <c r="A10" s="26">
        <v>41</v>
      </c>
      <c r="B10" s="78" t="s">
        <v>41</v>
      </c>
      <c r="C10" s="29" t="s">
        <v>18</v>
      </c>
      <c r="D10" s="30">
        <v>20.37</v>
      </c>
      <c r="E10" s="19">
        <v>48</v>
      </c>
      <c r="F10" s="31">
        <v>0</v>
      </c>
      <c r="G10" s="21">
        <v>0</v>
      </c>
      <c r="H10" s="27"/>
      <c r="I10" s="22"/>
      <c r="J10" s="23"/>
      <c r="K10" s="24"/>
      <c r="L10" s="25">
        <f>ListaUczniów37[[#This Row],[PUNKTY GP4]]+ListaUczniów37[[#This Row],[PUNKTY GP3]]+ListaUczniów37[[#This Row],[PUNKTY GP2]]+ListaUczniów37[[#This Row],[PUNKTY2]]</f>
        <v>48</v>
      </c>
      <c r="M10" s="25">
        <v>5</v>
      </c>
      <c r="N10" s="25">
        <v>6</v>
      </c>
      <c r="O10" s="26"/>
    </row>
    <row r="11" spans="1:22" ht="15.75" customHeight="1">
      <c r="A11" s="26">
        <v>42</v>
      </c>
      <c r="B11" s="77" t="s">
        <v>44</v>
      </c>
      <c r="C11" s="17" t="s">
        <v>18</v>
      </c>
      <c r="D11" s="18">
        <v>0</v>
      </c>
      <c r="E11" s="19">
        <v>0</v>
      </c>
      <c r="F11" s="20">
        <v>48.5</v>
      </c>
      <c r="G11" s="21">
        <v>46</v>
      </c>
      <c r="H11" s="27"/>
      <c r="I11" s="22"/>
      <c r="J11" s="23"/>
      <c r="K11" s="24"/>
      <c r="L11" s="25">
        <f>ListaUczniów37[[#This Row],[PUNKTY GP4]]+ListaUczniów37[[#This Row],[PUNKTY GP3]]+ListaUczniów37[[#This Row],[PUNKTY GP2]]+ListaUczniów37[[#This Row],[PUNKTY2]]</f>
        <v>46</v>
      </c>
      <c r="M11" s="25">
        <v>1</v>
      </c>
      <c r="N11" s="25">
        <v>7</v>
      </c>
      <c r="O11" s="26"/>
    </row>
    <row r="12" spans="1:22" ht="15.75" customHeight="1">
      <c r="A12" s="26">
        <v>43</v>
      </c>
      <c r="B12" s="77" t="s">
        <v>45</v>
      </c>
      <c r="C12" s="17" t="s">
        <v>18</v>
      </c>
      <c r="D12" s="18">
        <v>28.01</v>
      </c>
      <c r="E12" s="19">
        <v>27</v>
      </c>
      <c r="F12" s="20">
        <v>65.09</v>
      </c>
      <c r="G12" s="21">
        <v>17</v>
      </c>
      <c r="H12" s="27"/>
      <c r="I12" s="22"/>
      <c r="J12" s="23"/>
      <c r="K12" s="24"/>
      <c r="L12" s="25">
        <f>ListaUczniów37[[#This Row],[PUNKTY GP4]]+ListaUczniów37[[#This Row],[PUNKTY GP3]]+ListaUczniów37[[#This Row],[PUNKTY GP2]]+ListaUczniów37[[#This Row],[PUNKTY2]]</f>
        <v>44</v>
      </c>
      <c r="M12" s="25">
        <v>7</v>
      </c>
      <c r="N12" s="25">
        <v>8</v>
      </c>
      <c r="O12" s="26"/>
    </row>
    <row r="13" spans="1:22" ht="15.75" customHeight="1">
      <c r="A13" s="26">
        <v>44</v>
      </c>
      <c r="B13" s="77" t="s">
        <v>46</v>
      </c>
      <c r="C13" s="17" t="s">
        <v>18</v>
      </c>
      <c r="D13" s="18">
        <v>0</v>
      </c>
      <c r="E13" s="19">
        <v>0</v>
      </c>
      <c r="F13" s="20">
        <v>50.43</v>
      </c>
      <c r="G13" s="21">
        <v>44</v>
      </c>
      <c r="H13" s="27"/>
      <c r="I13" s="22"/>
      <c r="J13" s="23"/>
      <c r="K13" s="24"/>
      <c r="L13" s="25">
        <f>ListaUczniów37[[#This Row],[PUNKTY GP4]]+ListaUczniów37[[#This Row],[PUNKTY GP3]]+ListaUczniów37[[#This Row],[PUNKTY GP2]]+ListaUczniów37[[#This Row],[PUNKTY2]]</f>
        <v>44</v>
      </c>
      <c r="M13" s="25">
        <v>2</v>
      </c>
      <c r="N13" s="25">
        <v>8</v>
      </c>
      <c r="O13" s="26"/>
    </row>
    <row r="14" spans="1:22" ht="15.75" customHeight="1">
      <c r="A14" s="26">
        <v>45</v>
      </c>
      <c r="B14" s="77" t="s">
        <v>48</v>
      </c>
      <c r="C14" s="17" t="s">
        <v>18</v>
      </c>
      <c r="D14" s="18">
        <v>31.08</v>
      </c>
      <c r="E14" s="19">
        <v>15</v>
      </c>
      <c r="F14" s="20">
        <v>60</v>
      </c>
      <c r="G14" s="21">
        <v>27</v>
      </c>
      <c r="H14" s="27"/>
      <c r="I14" s="22"/>
      <c r="J14" s="23"/>
      <c r="K14" s="24"/>
      <c r="L14" s="25">
        <f>ListaUczniów37[[#This Row],[PUNKTY GP4]]+ListaUczniów37[[#This Row],[PUNKTY GP3]]+ListaUczniów37[[#This Row],[PUNKTY GP2]]+ListaUczniów37[[#This Row],[PUNKTY2]]</f>
        <v>42</v>
      </c>
      <c r="M14" s="25">
        <v>4</v>
      </c>
      <c r="N14" s="25">
        <v>9</v>
      </c>
      <c r="O14" s="26"/>
    </row>
    <row r="15" spans="1:22" ht="15.75" customHeight="1">
      <c r="A15" s="26">
        <v>46</v>
      </c>
      <c r="B15" s="77" t="s">
        <v>49</v>
      </c>
      <c r="C15" s="17" t="s">
        <v>18</v>
      </c>
      <c r="D15" s="18">
        <v>0</v>
      </c>
      <c r="E15" s="19">
        <v>0</v>
      </c>
      <c r="F15" s="20">
        <v>52.58</v>
      </c>
      <c r="G15" s="21">
        <v>41</v>
      </c>
      <c r="H15" s="27"/>
      <c r="I15" s="22"/>
      <c r="J15" s="23"/>
      <c r="K15" s="24"/>
      <c r="L15" s="25">
        <f>ListaUczniów37[[#This Row],[PUNKTY GP4]]+ListaUczniów37[[#This Row],[PUNKTY GP3]]+ListaUczniów37[[#This Row],[PUNKTY GP2]]+ListaUczniów37[[#This Row],[PUNKTY2]]</f>
        <v>41</v>
      </c>
      <c r="M15" s="25">
        <v>2</v>
      </c>
      <c r="N15" s="25">
        <v>10</v>
      </c>
      <c r="O15" s="26"/>
    </row>
    <row r="16" spans="1:22" ht="15.75" customHeight="1">
      <c r="A16" s="26">
        <v>47</v>
      </c>
      <c r="B16" s="77" t="s">
        <v>51</v>
      </c>
      <c r="C16" s="17" t="s">
        <v>18</v>
      </c>
      <c r="D16" s="18">
        <v>30.59</v>
      </c>
      <c r="E16" s="19">
        <v>16</v>
      </c>
      <c r="F16" s="20">
        <v>63.36</v>
      </c>
      <c r="G16" s="21">
        <v>21</v>
      </c>
      <c r="H16" s="27"/>
      <c r="I16" s="22"/>
      <c r="J16" s="23"/>
      <c r="K16" s="24"/>
      <c r="L16" s="25">
        <f>ListaUczniów37[[#This Row],[PUNKTY GP4]]+ListaUczniów37[[#This Row],[PUNKTY GP3]]+ListaUczniów37[[#This Row],[PUNKTY GP2]]+ListaUczniów37[[#This Row],[PUNKTY2]]</f>
        <v>37</v>
      </c>
      <c r="M16" s="25">
        <v>2</v>
      </c>
      <c r="N16" s="25">
        <v>11</v>
      </c>
      <c r="O16" s="26"/>
    </row>
    <row r="17" spans="1:15" ht="15.75" customHeight="1">
      <c r="A17" s="26">
        <v>48</v>
      </c>
      <c r="B17" s="77" t="s">
        <v>53</v>
      </c>
      <c r="C17" s="17" t="s">
        <v>18</v>
      </c>
      <c r="D17" s="18">
        <v>31.47</v>
      </c>
      <c r="E17" s="19">
        <v>14</v>
      </c>
      <c r="F17" s="20">
        <v>64.42</v>
      </c>
      <c r="G17" s="21">
        <v>19</v>
      </c>
      <c r="H17" s="22"/>
      <c r="I17" s="22"/>
      <c r="J17" s="23"/>
      <c r="K17" s="24"/>
      <c r="L17" s="25">
        <f>ListaUczniów37[[#This Row],[PUNKTY GP4]]+ListaUczniów37[[#This Row],[PUNKTY GP3]]+ListaUczniów37[[#This Row],[PUNKTY GP2]]+ListaUczniów37[[#This Row],[PUNKTY2]]</f>
        <v>33</v>
      </c>
      <c r="M17" s="25">
        <v>9</v>
      </c>
      <c r="N17" s="25">
        <v>12</v>
      </c>
      <c r="O17" s="26"/>
    </row>
    <row r="18" spans="1:15" ht="15.75" customHeight="1">
      <c r="A18" s="26">
        <v>49</v>
      </c>
      <c r="B18" s="77" t="s">
        <v>57</v>
      </c>
      <c r="C18" s="17" t="s">
        <v>18</v>
      </c>
      <c r="D18" s="18">
        <v>0</v>
      </c>
      <c r="E18" s="19">
        <v>0</v>
      </c>
      <c r="F18" s="20">
        <v>57.5</v>
      </c>
      <c r="G18" s="21">
        <v>31</v>
      </c>
      <c r="H18" s="22"/>
      <c r="I18" s="22"/>
      <c r="J18" s="23"/>
      <c r="K18" s="24"/>
      <c r="L18" s="25">
        <f>ListaUczniów37[[#This Row],[PUNKTY GP4]]+ListaUczniów37[[#This Row],[PUNKTY GP3]]+ListaUczniów37[[#This Row],[PUNKTY GP2]]+ListaUczniów37[[#This Row],[PUNKTY2]]</f>
        <v>31</v>
      </c>
      <c r="M18" s="25">
        <v>8</v>
      </c>
      <c r="N18" s="25">
        <v>13</v>
      </c>
      <c r="O18" s="26"/>
    </row>
    <row r="19" spans="1:15" ht="15.75" customHeight="1">
      <c r="A19" s="26">
        <v>50</v>
      </c>
      <c r="B19" s="76" t="s">
        <v>59</v>
      </c>
      <c r="C19" s="29" t="s">
        <v>18</v>
      </c>
      <c r="D19" s="30">
        <v>28.02</v>
      </c>
      <c r="E19" s="19">
        <v>26</v>
      </c>
      <c r="F19" s="31">
        <v>0</v>
      </c>
      <c r="G19" s="21">
        <v>0</v>
      </c>
      <c r="H19" s="22"/>
      <c r="I19" s="22"/>
      <c r="J19" s="23"/>
      <c r="K19" s="24"/>
      <c r="L19" s="25">
        <f>ListaUczniów37[[#This Row],[PUNKTY GP4]]+ListaUczniów37[[#This Row],[PUNKTY GP3]]+ListaUczniów37[[#This Row],[PUNKTY GP2]]+ListaUczniów37[[#This Row],[PUNKTY2]]</f>
        <v>26</v>
      </c>
      <c r="M19" s="25">
        <v>5</v>
      </c>
      <c r="N19" s="25">
        <v>14</v>
      </c>
      <c r="O19" s="26"/>
    </row>
    <row r="20" spans="1:15" ht="15.75" customHeight="1">
      <c r="A20" s="26">
        <v>51</v>
      </c>
      <c r="B20" s="77" t="s">
        <v>62</v>
      </c>
      <c r="C20" s="17" t="s">
        <v>18</v>
      </c>
      <c r="D20" s="18">
        <v>30.35</v>
      </c>
      <c r="E20" s="19">
        <v>19</v>
      </c>
      <c r="F20" s="20">
        <v>69</v>
      </c>
      <c r="G20" s="21">
        <v>6</v>
      </c>
      <c r="H20" s="22"/>
      <c r="I20" s="22"/>
      <c r="J20" s="23"/>
      <c r="K20" s="24"/>
      <c r="L20" s="25">
        <f>ListaUczniów37[[#This Row],[PUNKTY GP4]]+ListaUczniów37[[#This Row],[PUNKTY GP3]]+ListaUczniów37[[#This Row],[PUNKTY GP2]]+ListaUczniów37[[#This Row],[PUNKTY2]]</f>
        <v>25</v>
      </c>
      <c r="M20" s="25">
        <v>5</v>
      </c>
      <c r="N20" s="25">
        <v>15</v>
      </c>
      <c r="O20" s="26"/>
    </row>
    <row r="21" spans="1:15" ht="15.75" customHeight="1">
      <c r="A21" s="26">
        <v>52</v>
      </c>
      <c r="B21" s="77" t="s">
        <v>63</v>
      </c>
      <c r="C21" s="17" t="s">
        <v>18</v>
      </c>
      <c r="D21" s="18">
        <v>0</v>
      </c>
      <c r="E21" s="19">
        <v>0</v>
      </c>
      <c r="F21" s="20">
        <v>63.4</v>
      </c>
      <c r="G21" s="21">
        <v>20</v>
      </c>
      <c r="H21" s="22"/>
      <c r="I21" s="22"/>
      <c r="J21" s="23"/>
      <c r="K21" s="24"/>
      <c r="L21" s="25">
        <f>ListaUczniów37[[#This Row],[PUNKTY GP4]]+ListaUczniów37[[#This Row],[PUNKTY GP3]]+ListaUczniów37[[#This Row],[PUNKTY GP2]]+ListaUczniów37[[#This Row],[PUNKTY2]]</f>
        <v>20</v>
      </c>
      <c r="M21" s="25">
        <v>3</v>
      </c>
      <c r="N21" s="25">
        <v>16</v>
      </c>
      <c r="O21" s="26"/>
    </row>
    <row r="22" spans="1:15" ht="15.75" customHeight="1">
      <c r="A22" s="26">
        <v>53</v>
      </c>
      <c r="B22" s="77" t="s">
        <v>65</v>
      </c>
      <c r="C22" s="29" t="s">
        <v>18</v>
      </c>
      <c r="D22" s="18">
        <v>30.56</v>
      </c>
      <c r="E22" s="34">
        <v>17</v>
      </c>
      <c r="F22" s="31">
        <v>0</v>
      </c>
      <c r="G22" s="35">
        <v>0</v>
      </c>
      <c r="H22" s="36"/>
      <c r="I22" s="37"/>
      <c r="J22" s="32"/>
      <c r="K22" s="33"/>
      <c r="L22" s="25">
        <f>ListaUczniów37[[#This Row],[PUNKTY GP4]]+ListaUczniów37[[#This Row],[PUNKTY GP3]]+ListaUczniów37[[#This Row],[PUNKTY GP2]]+ListaUczniów37[[#This Row],[PUNKTY2]]</f>
        <v>17</v>
      </c>
      <c r="M22" s="25">
        <v>6</v>
      </c>
      <c r="N22" s="25">
        <v>17</v>
      </c>
      <c r="O22" s="26"/>
    </row>
    <row r="23" spans="1:15" ht="15.75" customHeight="1">
      <c r="A23" s="26">
        <v>54</v>
      </c>
      <c r="B23" s="77" t="s">
        <v>66</v>
      </c>
      <c r="C23" s="17" t="s">
        <v>18</v>
      </c>
      <c r="D23" s="18">
        <v>31.48</v>
      </c>
      <c r="E23" s="19">
        <v>13</v>
      </c>
      <c r="F23" s="20">
        <v>75.23</v>
      </c>
      <c r="G23" s="38">
        <v>4</v>
      </c>
      <c r="H23" s="27"/>
      <c r="I23" s="39"/>
      <c r="J23" s="23"/>
      <c r="K23" s="24"/>
      <c r="L23" s="25">
        <f>ListaUczniów37[[#This Row],[PUNKTY GP4]]+ListaUczniów37[[#This Row],[PUNKTY GP3]]+ListaUczniów37[[#This Row],[PUNKTY GP2]]+ListaUczniów37[[#This Row],[PUNKTY2]]</f>
        <v>17</v>
      </c>
      <c r="M23" s="25">
        <v>6</v>
      </c>
      <c r="N23" s="25">
        <v>17</v>
      </c>
      <c r="O23" s="26"/>
    </row>
    <row r="24" spans="1:15" ht="15.75" customHeight="1">
      <c r="A24" s="26">
        <v>55</v>
      </c>
      <c r="B24" s="77" t="s">
        <v>69</v>
      </c>
      <c r="C24" s="17" t="s">
        <v>18</v>
      </c>
      <c r="D24" s="18">
        <v>0</v>
      </c>
      <c r="E24" s="19">
        <v>0</v>
      </c>
      <c r="F24" s="20">
        <v>66.040000000000006</v>
      </c>
      <c r="G24" s="38">
        <v>13</v>
      </c>
      <c r="H24" s="27"/>
      <c r="I24" s="22"/>
      <c r="J24" s="23"/>
      <c r="K24" s="24"/>
      <c r="L24" s="25">
        <f>ListaUczniów37[[#This Row],[PUNKTY GP4]]+ListaUczniów37[[#This Row],[PUNKTY GP3]]+ListaUczniów37[[#This Row],[PUNKTY GP2]]+ListaUczniów37[[#This Row],[PUNKTY2]]</f>
        <v>13</v>
      </c>
      <c r="M24" s="25">
        <v>1</v>
      </c>
      <c r="N24" s="25">
        <v>18</v>
      </c>
      <c r="O24" s="26"/>
    </row>
    <row r="25" spans="1:15" ht="15.75" customHeight="1">
      <c r="A25" s="26">
        <v>56</v>
      </c>
      <c r="B25" s="78" t="s">
        <v>72</v>
      </c>
      <c r="C25" s="29" t="s">
        <v>18</v>
      </c>
      <c r="D25" s="30">
        <v>33.479999999999997</v>
      </c>
      <c r="E25" s="19">
        <v>10</v>
      </c>
      <c r="F25" s="31">
        <v>0</v>
      </c>
      <c r="G25" s="38">
        <v>0</v>
      </c>
      <c r="H25" s="27"/>
      <c r="I25" s="39"/>
      <c r="J25" s="23"/>
      <c r="K25" s="24"/>
      <c r="L25" s="25">
        <f>ListaUczniów37[[#This Row],[PUNKTY GP4]]+ListaUczniów37[[#This Row],[PUNKTY GP3]]+ListaUczniów37[[#This Row],[PUNKTY GP2]]+ListaUczniów37[[#This Row],[PUNKTY2]]</f>
        <v>10</v>
      </c>
      <c r="M25" s="25">
        <v>2</v>
      </c>
      <c r="N25" s="25">
        <v>19</v>
      </c>
      <c r="O25" s="26"/>
    </row>
    <row r="26" spans="1:15" ht="15.75" customHeight="1">
      <c r="A26" s="26">
        <v>57</v>
      </c>
      <c r="B26" s="77" t="s">
        <v>74</v>
      </c>
      <c r="C26" s="29" t="s">
        <v>18</v>
      </c>
      <c r="D26" s="18">
        <v>34.020000000000003</v>
      </c>
      <c r="E26" s="34">
        <v>9</v>
      </c>
      <c r="F26" s="31">
        <v>0</v>
      </c>
      <c r="G26" s="35">
        <v>0</v>
      </c>
      <c r="H26" s="36"/>
      <c r="I26" s="37"/>
      <c r="J26" s="32"/>
      <c r="K26" s="33"/>
      <c r="L26" s="25">
        <f>ListaUczniów37[[#This Row],[PUNKTY GP4]]+ListaUczniów37[[#This Row],[PUNKTY GP3]]+ListaUczniów37[[#This Row],[PUNKTY GP2]]+ListaUczniów37[[#This Row],[PUNKTY2]]</f>
        <v>9</v>
      </c>
      <c r="M26" s="25">
        <v>2</v>
      </c>
      <c r="N26" s="25">
        <v>20</v>
      </c>
      <c r="O26" s="26"/>
    </row>
    <row r="27" spans="1:15" ht="15.75" customHeight="1">
      <c r="A27" s="26">
        <v>58</v>
      </c>
      <c r="B27" s="77" t="s">
        <v>83</v>
      </c>
      <c r="C27" s="17" t="s">
        <v>18</v>
      </c>
      <c r="D27" s="18">
        <v>43.17</v>
      </c>
      <c r="E27" s="19">
        <v>3</v>
      </c>
      <c r="F27" s="20">
        <v>82.6</v>
      </c>
      <c r="G27" s="38">
        <v>2</v>
      </c>
      <c r="H27" s="22"/>
      <c r="I27" s="22"/>
      <c r="J27" s="23"/>
      <c r="K27" s="24"/>
      <c r="L27" s="25">
        <f>ListaUczniów37[[#This Row],[PUNKTY GP4]]+ListaUczniów37[[#This Row],[PUNKTY GP3]]+ListaUczniów37[[#This Row],[PUNKTY GP2]]+ListaUczniów37[[#This Row],[PUNKTY2]]</f>
        <v>5</v>
      </c>
      <c r="M27" s="25">
        <v>8</v>
      </c>
      <c r="N27" s="25">
        <v>21</v>
      </c>
      <c r="O27" s="26"/>
    </row>
    <row r="28" spans="1:15" ht="15.75" customHeight="1">
      <c r="A28" s="26">
        <v>59</v>
      </c>
      <c r="B28" s="77" t="s">
        <v>84</v>
      </c>
      <c r="C28" s="17" t="s">
        <v>18</v>
      </c>
      <c r="D28" s="18">
        <v>0</v>
      </c>
      <c r="E28" s="19">
        <v>0</v>
      </c>
      <c r="F28" s="20">
        <v>70.16</v>
      </c>
      <c r="G28" s="38">
        <v>5</v>
      </c>
      <c r="H28" s="27"/>
      <c r="I28" s="39"/>
      <c r="J28" s="23"/>
      <c r="K28" s="24"/>
      <c r="L28" s="25">
        <f>ListaUczniów37[[#This Row],[PUNKTY GP4]]+ListaUczniów37[[#This Row],[PUNKTY GP3]]+ListaUczniów37[[#This Row],[PUNKTY GP2]]+ListaUczniów37[[#This Row],[PUNKTY2]]</f>
        <v>5</v>
      </c>
      <c r="M28" s="25">
        <v>14</v>
      </c>
      <c r="N28" s="25">
        <v>21</v>
      </c>
      <c r="O28" s="26"/>
    </row>
    <row r="29" spans="1:15" ht="15.75" customHeight="1">
      <c r="A29" s="26">
        <v>60</v>
      </c>
      <c r="B29" s="77" t="s">
        <v>85</v>
      </c>
      <c r="C29" s="29" t="s">
        <v>18</v>
      </c>
      <c r="D29" s="18">
        <v>47.18</v>
      </c>
      <c r="E29" s="34">
        <v>2</v>
      </c>
      <c r="F29" s="40">
        <v>0</v>
      </c>
      <c r="G29" s="35">
        <v>0</v>
      </c>
      <c r="H29" s="37"/>
      <c r="I29" s="37"/>
      <c r="J29" s="32"/>
      <c r="K29" s="33"/>
      <c r="L29" s="25">
        <f>ListaUczniów37[[#This Row],[PUNKTY GP4]]+ListaUczniów37[[#This Row],[PUNKTY GP3]]+ListaUczniów37[[#This Row],[PUNKTY GP2]]+ListaUczniów37[[#This Row],[PUNKTY2]]</f>
        <v>2</v>
      </c>
      <c r="M29" s="25">
        <v>12</v>
      </c>
      <c r="N29" s="25">
        <v>22</v>
      </c>
      <c r="O29" s="26"/>
    </row>
    <row r="30" spans="1:15" ht="15.75" customHeight="1"/>
    <row r="31" spans="1:15" ht="15.75" customHeight="1"/>
    <row r="32" spans="1:15" ht="15.75" customHeight="1"/>
    <row r="33" spans="6:6" ht="15.75" customHeight="1"/>
    <row r="34" spans="6:6" ht="15.75" customHeight="1"/>
    <row r="35" spans="6:6" ht="15.75" customHeight="1">
      <c r="F35" s="73"/>
    </row>
    <row r="36" spans="6:6" ht="15.75" customHeight="1"/>
    <row r="37" spans="6:6" ht="15.75" customHeight="1"/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</sheetData>
  <mergeCells count="2">
    <mergeCell ref="A1:O1"/>
    <mergeCell ref="B2:N2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135"/>
  <sheetViews>
    <sheetView topLeftCell="B1" zoomScaleNormal="100" workbookViewId="0">
      <selection activeCell="R10" sqref="R10"/>
    </sheetView>
  </sheetViews>
  <sheetFormatPr defaultRowHeight="12.75"/>
  <cols>
    <col min="1" max="1" width="6.4921875" style="1" hidden="1" customWidth="1"/>
    <col min="2" max="2" width="35.859375" style="2" customWidth="1"/>
    <col min="3" max="3" width="10.82421875" style="1" customWidth="1"/>
    <col min="4" max="4" width="11.5" style="1"/>
    <col min="5" max="5" width="10.1484375" style="1" customWidth="1"/>
    <col min="6" max="6" width="11.23046875" style="1" customWidth="1"/>
    <col min="7" max="7" width="10.6875" style="1" customWidth="1"/>
    <col min="8" max="8" width="7.984375" style="1" customWidth="1"/>
    <col min="9" max="9" width="10.1484375" style="1" customWidth="1"/>
    <col min="10" max="10" width="7.84765625" style="1" customWidth="1"/>
    <col min="11" max="11" width="10.82421875" style="1" customWidth="1"/>
    <col min="12" max="12" width="10.6875" style="1" customWidth="1"/>
    <col min="13" max="13" width="14.8828125" style="1" hidden="1" customWidth="1"/>
    <col min="14" max="14" width="16.23828125" style="1" customWidth="1"/>
    <col min="15" max="15" width="8.9296875" style="1" hidden="1" customWidth="1"/>
    <col min="16" max="16" width="8.9296875" style="1" customWidth="1"/>
    <col min="17" max="22" width="9.06640625" style="1" customWidth="1"/>
    <col min="23" max="1025" width="8.9296875" style="1" customWidth="1"/>
  </cols>
  <sheetData>
    <row r="1" spans="1:22" ht="190.1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>
      <c r="A2" s="74"/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4"/>
    </row>
    <row r="3" spans="1:22" s="14" customFormat="1" ht="64.150000000000006" customHeight="1">
      <c r="A3" s="75" t="s">
        <v>88</v>
      </c>
      <c r="B3" s="76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2" t="s">
        <v>12</v>
      </c>
      <c r="M3" s="12" t="s">
        <v>13</v>
      </c>
      <c r="N3" s="12" t="s">
        <v>87</v>
      </c>
      <c r="O3" s="13"/>
      <c r="V3" s="15"/>
    </row>
    <row r="4" spans="1:22" ht="15.75" customHeight="1">
      <c r="A4" s="26">
        <v>2</v>
      </c>
      <c r="B4" s="77" t="s">
        <v>36</v>
      </c>
      <c r="C4" s="17" t="s">
        <v>37</v>
      </c>
      <c r="D4" s="18">
        <v>27.57</v>
      </c>
      <c r="E4" s="19">
        <v>29</v>
      </c>
      <c r="F4" s="20">
        <v>61.38</v>
      </c>
      <c r="G4" s="21">
        <v>23</v>
      </c>
      <c r="H4" s="27"/>
      <c r="I4" s="22"/>
      <c r="J4" s="23"/>
      <c r="K4" s="24"/>
      <c r="L4" s="25">
        <f>ListaUczniów38[[#This Row],[PUNKTY GP4]]+ListaUczniów38[[#This Row],[PUNKTY GP3]]+ListaUczniów38[[#This Row],[PUNKTY GP2]]+ListaUczniów38[[#This Row],[PUNKTY2]]</f>
        <v>52</v>
      </c>
      <c r="M4" s="25">
        <v>7</v>
      </c>
      <c r="N4" s="25">
        <v>1</v>
      </c>
      <c r="O4" s="26"/>
    </row>
    <row r="5" spans="1:22" ht="15.75" customHeight="1">
      <c r="A5" s="26">
        <v>3</v>
      </c>
      <c r="B5" s="77" t="s">
        <v>38</v>
      </c>
      <c r="C5" s="17" t="s">
        <v>37</v>
      </c>
      <c r="D5" s="18">
        <v>27.58</v>
      </c>
      <c r="E5" s="19">
        <v>28</v>
      </c>
      <c r="F5" s="20">
        <v>62</v>
      </c>
      <c r="G5" s="21">
        <v>22</v>
      </c>
      <c r="H5" s="27"/>
      <c r="I5" s="22"/>
      <c r="J5" s="23"/>
      <c r="K5" s="24"/>
      <c r="L5" s="25">
        <f>ListaUczniów38[[#This Row],[PUNKTY GP4]]+ListaUczniów38[[#This Row],[PUNKTY GP3]]+ListaUczniów38[[#This Row],[PUNKTY GP2]]+ListaUczniów38[[#This Row],[PUNKTY2]]</f>
        <v>50</v>
      </c>
      <c r="M5" s="25">
        <v>5</v>
      </c>
      <c r="N5" s="25">
        <v>2</v>
      </c>
      <c r="O5" s="26"/>
    </row>
    <row r="6" spans="1:22" ht="15.75" customHeight="1">
      <c r="A6" s="26">
        <v>4</v>
      </c>
      <c r="B6" s="77" t="s">
        <v>52</v>
      </c>
      <c r="C6" s="17" t="s">
        <v>37</v>
      </c>
      <c r="D6" s="18">
        <v>30</v>
      </c>
      <c r="E6" s="19">
        <v>21</v>
      </c>
      <c r="F6" s="20">
        <v>66</v>
      </c>
      <c r="G6" s="21">
        <v>14</v>
      </c>
      <c r="H6" s="22"/>
      <c r="I6" s="22"/>
      <c r="J6" s="23"/>
      <c r="K6" s="24"/>
      <c r="L6" s="25">
        <f>ListaUczniów38[[#This Row],[PUNKTY GP4]]+ListaUczniów38[[#This Row],[PUNKTY GP3]]+ListaUczniów38[[#This Row],[PUNKTY GP2]]+ListaUczniów38[[#This Row],[PUNKTY2]]</f>
        <v>35</v>
      </c>
      <c r="M6" s="25">
        <v>4</v>
      </c>
      <c r="N6" s="25">
        <v>3</v>
      </c>
      <c r="O6" s="26"/>
    </row>
    <row r="7" spans="1:22" ht="15.75" customHeight="1">
      <c r="A7" s="26">
        <v>5</v>
      </c>
      <c r="B7" s="78" t="s">
        <v>55</v>
      </c>
      <c r="C7" s="29" t="s">
        <v>37</v>
      </c>
      <c r="D7" s="30">
        <v>26.5</v>
      </c>
      <c r="E7" s="19">
        <v>32</v>
      </c>
      <c r="F7" s="31">
        <v>0</v>
      </c>
      <c r="G7" s="21">
        <v>0</v>
      </c>
      <c r="H7" s="22"/>
      <c r="I7" s="22"/>
      <c r="J7" s="23"/>
      <c r="K7" s="24"/>
      <c r="L7" s="25">
        <f>ListaUczniów38[[#This Row],[PUNKTY GP4]]+ListaUczniów38[[#This Row],[PUNKTY GP3]]+ListaUczniów38[[#This Row],[PUNKTY GP2]]+ListaUczniów38[[#This Row],[PUNKTY2]]</f>
        <v>32</v>
      </c>
      <c r="M7" s="25">
        <v>7</v>
      </c>
      <c r="N7" s="25">
        <v>4</v>
      </c>
      <c r="O7" s="26"/>
    </row>
    <row r="8" spans="1:22" ht="15.75" customHeight="1">
      <c r="A8" s="26">
        <v>6</v>
      </c>
      <c r="B8" s="77" t="s">
        <v>56</v>
      </c>
      <c r="C8" s="17" t="s">
        <v>37</v>
      </c>
      <c r="D8" s="18">
        <v>30.23</v>
      </c>
      <c r="E8" s="19">
        <v>20</v>
      </c>
      <c r="F8" s="20">
        <v>67.099999999999994</v>
      </c>
      <c r="G8" s="21">
        <v>11</v>
      </c>
      <c r="H8" s="22"/>
      <c r="I8" s="22"/>
      <c r="J8" s="23"/>
      <c r="K8" s="24"/>
      <c r="L8" s="25">
        <f>ListaUczniów38[[#This Row],[PUNKTY GP4]]+ListaUczniów38[[#This Row],[PUNKTY GP3]]+ListaUczniów38[[#This Row],[PUNKTY GP2]]+ListaUczniów38[[#This Row],[PUNKTY2]]</f>
        <v>31</v>
      </c>
      <c r="M8" s="25">
        <v>7</v>
      </c>
      <c r="N8" s="25">
        <v>5</v>
      </c>
      <c r="O8" s="26"/>
    </row>
    <row r="9" spans="1:22" ht="15.75" customHeight="1">
      <c r="A9" s="26">
        <v>7</v>
      </c>
      <c r="B9" s="77" t="s">
        <v>81</v>
      </c>
      <c r="C9" s="29" t="s">
        <v>37</v>
      </c>
      <c r="D9" s="18">
        <v>41.39</v>
      </c>
      <c r="E9" s="34">
        <v>6</v>
      </c>
      <c r="F9" s="31">
        <v>0</v>
      </c>
      <c r="G9" s="35">
        <v>0</v>
      </c>
      <c r="H9" s="36"/>
      <c r="I9" s="37"/>
      <c r="J9" s="32"/>
      <c r="K9" s="33"/>
      <c r="L9" s="25">
        <f>ListaUczniów38[[#This Row],[PUNKTY GP4]]+ListaUczniów38[[#This Row],[PUNKTY GP3]]+ListaUczniów38[[#This Row],[PUNKTY GP2]]+ListaUczniów38[[#This Row],[PUNKTY2]]</f>
        <v>6</v>
      </c>
      <c r="M9" s="25">
        <v>10</v>
      </c>
      <c r="N9" s="25">
        <v>6</v>
      </c>
      <c r="O9" s="26"/>
    </row>
    <row r="10" spans="1:22" ht="15.75" customHeight="1"/>
    <row r="11" spans="1:22" ht="15.75" customHeight="1"/>
    <row r="12" spans="1:22" ht="15.75" customHeight="1"/>
    <row r="13" spans="1:22" ht="15.75" customHeight="1"/>
    <row r="14" spans="1:22" ht="15.75" customHeight="1"/>
    <row r="15" spans="1:22" ht="15.75" customHeight="1"/>
    <row r="16" spans="1:22" ht="15.75" customHeight="1">
      <c r="F16" s="7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mergeCells count="2">
    <mergeCell ref="A1:O1"/>
    <mergeCell ref="B2:N2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130"/>
  <sheetViews>
    <sheetView topLeftCell="B1" zoomScaleNormal="100" workbookViewId="0">
      <selection activeCell="R5" sqref="R5"/>
    </sheetView>
  </sheetViews>
  <sheetFormatPr defaultRowHeight="12.75"/>
  <cols>
    <col min="1" max="1" width="6.4921875" style="1" hidden="1" customWidth="1"/>
    <col min="2" max="2" width="35.859375" style="2" customWidth="1"/>
    <col min="3" max="3" width="10.82421875" style="1" customWidth="1"/>
    <col min="4" max="4" width="11.5" style="1"/>
    <col min="5" max="5" width="10.1484375" style="1" customWidth="1"/>
    <col min="6" max="6" width="11.23046875" style="1" customWidth="1"/>
    <col min="7" max="7" width="10.6875" style="1" customWidth="1"/>
    <col min="8" max="8" width="7.984375" style="1" customWidth="1"/>
    <col min="9" max="9" width="10.1484375" style="1" customWidth="1"/>
    <col min="10" max="10" width="7.84765625" style="1" customWidth="1"/>
    <col min="11" max="11" width="10.82421875" style="1" customWidth="1"/>
    <col min="12" max="12" width="10.6875" style="1" customWidth="1"/>
    <col min="13" max="13" width="14.8828125" style="1" hidden="1" customWidth="1"/>
    <col min="14" max="14" width="16.23828125" style="1" customWidth="1"/>
    <col min="15" max="15" width="8.9296875" style="1" hidden="1" customWidth="1"/>
    <col min="16" max="16" width="8.9296875" style="1" customWidth="1"/>
    <col min="17" max="22" width="9.06640625" style="1" customWidth="1"/>
    <col min="23" max="1025" width="8.9296875" style="1" customWidth="1"/>
  </cols>
  <sheetData>
    <row r="1" spans="1:22" ht="190.1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>
      <c r="A2" s="74"/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4"/>
    </row>
    <row r="3" spans="1:22" s="14" customFormat="1" ht="64.150000000000006" customHeight="1">
      <c r="A3" s="75" t="s">
        <v>88</v>
      </c>
      <c r="B3" s="76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2" t="s">
        <v>12</v>
      </c>
      <c r="M3" s="12" t="s">
        <v>13</v>
      </c>
      <c r="N3" s="12" t="s">
        <v>87</v>
      </c>
      <c r="O3" s="13"/>
      <c r="V3" s="15"/>
    </row>
    <row r="4" spans="1:22" ht="15.75" customHeight="1">
      <c r="A4" s="26">
        <v>1</v>
      </c>
      <c r="B4" s="77" t="s">
        <v>26</v>
      </c>
      <c r="C4" s="17" t="s">
        <v>27</v>
      </c>
      <c r="D4" s="18">
        <v>25.16</v>
      </c>
      <c r="E4" s="19">
        <v>36</v>
      </c>
      <c r="F4" s="20">
        <v>53.08</v>
      </c>
      <c r="G4" s="21">
        <v>39</v>
      </c>
      <c r="H4" s="27"/>
      <c r="I4" s="22"/>
      <c r="J4" s="23"/>
      <c r="K4" s="24"/>
      <c r="L4" s="25">
        <f>ListaUczniów39[[#This Row],[PUNKTY GP4]]+ListaUczniów39[[#This Row],[PUNKTY GP3]]+ListaUczniów39[[#This Row],[PUNKTY GP2]]+ListaUczniów39[[#This Row],[PUNKTY2]]</f>
        <v>75</v>
      </c>
      <c r="M4" s="25">
        <v>1</v>
      </c>
      <c r="N4" s="25">
        <v>1</v>
      </c>
      <c r="O4" s="26"/>
    </row>
    <row r="5" spans="1:22" ht="15.75" customHeight="1"/>
    <row r="6" spans="1:22" ht="15.75" customHeight="1"/>
    <row r="7" spans="1:22" ht="15.75" customHeight="1"/>
    <row r="8" spans="1:22" ht="15.75" customHeight="1"/>
    <row r="9" spans="1:22" ht="15.75" customHeight="1"/>
    <row r="10" spans="1:22" ht="15.75" customHeight="1"/>
    <row r="11" spans="1:22" ht="15.75" customHeight="1">
      <c r="F11" s="73"/>
    </row>
    <row r="12" spans="1:22" ht="15.75" customHeight="1"/>
    <row r="13" spans="1:22" ht="15.75" customHeight="1"/>
    <row r="14" spans="1:22" ht="15.75" customHeight="1"/>
    <row r="15" spans="1:22" ht="15.75" customHeight="1"/>
    <row r="16" spans="1:2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mergeCells count="2">
    <mergeCell ref="A1:O1"/>
    <mergeCell ref="B2:N2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4D23C"/>
  </sheetPr>
  <dimension ref="A1:AMK225"/>
  <sheetViews>
    <sheetView showGridLines="0" topLeftCell="B76" zoomScale="75" zoomScaleNormal="75" workbookViewId="0">
      <selection activeCell="L9" sqref="L9"/>
    </sheetView>
  </sheetViews>
  <sheetFormatPr defaultRowHeight="12.75"/>
  <cols>
    <col min="1" max="1" width="6.4921875" style="79" hidden="1" customWidth="1"/>
    <col min="2" max="2" width="35.859375" style="79" customWidth="1"/>
    <col min="3" max="3" width="16.37109375" style="79" customWidth="1"/>
    <col min="4" max="4" width="15.42578125" style="79" customWidth="1"/>
    <col min="5" max="5" width="11.63671875" style="79" customWidth="1"/>
    <col min="6" max="6" width="11.90625" style="79" customWidth="1"/>
    <col min="7" max="7" width="11.5" style="79" customWidth="1"/>
    <col min="8" max="8" width="7.984375" style="79" customWidth="1"/>
    <col min="9" max="9" width="11.5" style="79"/>
    <col min="10" max="10" width="12.71875" style="79" customWidth="1"/>
    <col min="11" max="11" width="13.9375" style="79" customWidth="1"/>
    <col min="12" max="12" width="10.6875" style="79" customWidth="1"/>
    <col min="13" max="13" width="14.8828125" style="79" hidden="1" customWidth="1"/>
    <col min="14" max="14" width="20.43359375" style="79" customWidth="1"/>
    <col min="15" max="15" width="8.9296875" style="79" hidden="1" customWidth="1"/>
    <col min="16" max="16" width="8.9296875" style="79" customWidth="1"/>
    <col min="17" max="22" width="9.06640625" style="79" customWidth="1"/>
    <col min="23" max="1025" width="8.9296875" style="79" customWidth="1"/>
  </cols>
  <sheetData>
    <row r="1" spans="1:22" ht="190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 ht="15.75">
      <c r="A2" s="80"/>
      <c r="B2" s="81"/>
      <c r="C2" s="82"/>
      <c r="D2" s="132"/>
      <c r="E2" s="132"/>
      <c r="F2" s="132"/>
      <c r="G2" s="132"/>
      <c r="H2" s="132"/>
      <c r="I2" s="132"/>
      <c r="J2" s="132"/>
      <c r="K2" s="132"/>
      <c r="L2" s="133" t="s">
        <v>1</v>
      </c>
      <c r="M2" s="133"/>
      <c r="N2" s="133"/>
      <c r="O2" s="83"/>
    </row>
    <row r="3" spans="1:22" s="93" customFormat="1" ht="76.150000000000006" customHeight="1">
      <c r="A3" s="84"/>
      <c r="B3" s="85" t="s">
        <v>2</v>
      </c>
      <c r="C3" s="86" t="s">
        <v>3</v>
      </c>
      <c r="D3" s="87" t="s">
        <v>4</v>
      </c>
      <c r="E3" s="87" t="s">
        <v>5</v>
      </c>
      <c r="F3" s="88" t="s">
        <v>6</v>
      </c>
      <c r="G3" s="88" t="s">
        <v>7</v>
      </c>
      <c r="H3" s="89" t="s">
        <v>8</v>
      </c>
      <c r="I3" s="89" t="s">
        <v>9</v>
      </c>
      <c r="J3" s="90" t="s">
        <v>10</v>
      </c>
      <c r="K3" s="90" t="s">
        <v>11</v>
      </c>
      <c r="L3" s="86" t="s">
        <v>12</v>
      </c>
      <c r="M3" s="86" t="s">
        <v>13</v>
      </c>
      <c r="N3" s="91" t="s">
        <v>14</v>
      </c>
      <c r="O3" s="92"/>
      <c r="V3" s="94"/>
    </row>
    <row r="4" spans="1:22" ht="15.75" customHeight="1">
      <c r="A4" s="3"/>
      <c r="B4" s="95" t="s">
        <v>89</v>
      </c>
      <c r="C4" s="96" t="s">
        <v>90</v>
      </c>
      <c r="D4" s="97">
        <v>15.51</v>
      </c>
      <c r="E4" s="98">
        <v>64</v>
      </c>
      <c r="F4" s="99">
        <v>32.35</v>
      </c>
      <c r="G4" s="100">
        <v>85</v>
      </c>
      <c r="H4" s="101"/>
      <c r="I4" s="101"/>
      <c r="J4" s="102"/>
      <c r="K4" s="103"/>
      <c r="L4" s="104">
        <f>ListaUczniów[[#This Row],[PUNKTY GP4]]+ListaUczniów[[#This Row],[PUNKTY GP3]]+ListaUczniów[[#This Row],[PUNKTY GP2]]+ListaUczniów[[#This Row],[PUNKTY2]]</f>
        <v>149</v>
      </c>
      <c r="M4" s="104">
        <v>8</v>
      </c>
      <c r="N4" s="104">
        <v>1</v>
      </c>
      <c r="O4" s="83"/>
    </row>
    <row r="5" spans="1:22" ht="15.75" customHeight="1">
      <c r="A5" s="3"/>
      <c r="B5" s="95" t="s">
        <v>91</v>
      </c>
      <c r="C5" s="96" t="s">
        <v>90</v>
      </c>
      <c r="D5" s="97">
        <v>18.05</v>
      </c>
      <c r="E5" s="98">
        <v>62</v>
      </c>
      <c r="F5" s="99">
        <v>37.299999999999997</v>
      </c>
      <c r="G5" s="100">
        <v>83</v>
      </c>
      <c r="H5" s="101"/>
      <c r="I5" s="101"/>
      <c r="J5" s="102"/>
      <c r="K5" s="103"/>
      <c r="L5" s="104">
        <f>ListaUczniów[[#This Row],[PUNKTY GP4]]+ListaUczniów[[#This Row],[PUNKTY GP3]]+ListaUczniów[[#This Row],[PUNKTY GP2]]+ListaUczniów[[#This Row],[PUNKTY2]]</f>
        <v>145</v>
      </c>
      <c r="M5" s="104">
        <v>6</v>
      </c>
      <c r="N5" s="104">
        <v>2</v>
      </c>
      <c r="O5" s="83"/>
    </row>
    <row r="6" spans="1:22" ht="15.75" customHeight="1">
      <c r="A6" s="3"/>
      <c r="B6" s="95" t="s">
        <v>92</v>
      </c>
      <c r="C6" s="96" t="s">
        <v>93</v>
      </c>
      <c r="D6" s="97">
        <v>18.37</v>
      </c>
      <c r="E6" s="98">
        <v>61</v>
      </c>
      <c r="F6" s="99">
        <v>39.26</v>
      </c>
      <c r="G6" s="100">
        <v>80</v>
      </c>
      <c r="H6" s="105"/>
      <c r="I6" s="101"/>
      <c r="J6" s="102"/>
      <c r="K6" s="103"/>
      <c r="L6" s="104">
        <f>ListaUczniów[[#This Row],[PUNKTY GP4]]+ListaUczniów[[#This Row],[PUNKTY GP3]]+ListaUczniów[[#This Row],[PUNKTY GP2]]+ListaUczniów[[#This Row],[PUNKTY2]]</f>
        <v>141</v>
      </c>
      <c r="M6" s="104">
        <v>1</v>
      </c>
      <c r="N6" s="104">
        <v>3</v>
      </c>
      <c r="O6" s="83"/>
    </row>
    <row r="7" spans="1:22" ht="18" customHeight="1">
      <c r="A7" s="3"/>
      <c r="B7" s="95" t="s">
        <v>128</v>
      </c>
      <c r="C7" s="96" t="s">
        <v>93</v>
      </c>
      <c r="D7" s="97">
        <v>18.46</v>
      </c>
      <c r="E7" s="98">
        <v>60</v>
      </c>
      <c r="F7" s="99">
        <v>40.11</v>
      </c>
      <c r="G7" s="100">
        <v>77</v>
      </c>
      <c r="H7" s="105"/>
      <c r="I7" s="101"/>
      <c r="J7" s="102"/>
      <c r="K7" s="103"/>
      <c r="L7" s="104">
        <f>ListaUczniów[[#This Row],[PUNKTY GP4]]+ListaUczniów[[#This Row],[PUNKTY GP3]]+ListaUczniów[[#This Row],[PUNKTY GP2]]+ListaUczniów[[#This Row],[PUNKTY2]]</f>
        <v>137</v>
      </c>
      <c r="M7" s="104">
        <v>2</v>
      </c>
      <c r="N7" s="104">
        <v>4</v>
      </c>
      <c r="O7" s="83"/>
    </row>
    <row r="8" spans="1:22" ht="15.75" hidden="1" customHeight="1">
      <c r="A8" s="3"/>
      <c r="B8" s="95"/>
      <c r="C8" s="110"/>
      <c r="D8" s="97"/>
      <c r="E8" s="111"/>
      <c r="F8" s="108"/>
      <c r="G8" s="100"/>
      <c r="H8" s="112"/>
      <c r="I8" s="112"/>
      <c r="J8" s="106"/>
      <c r="K8" s="107"/>
      <c r="L8" s="104"/>
      <c r="M8" s="113">
        <v>20</v>
      </c>
      <c r="N8" s="104"/>
      <c r="O8" s="83"/>
    </row>
    <row r="9" spans="1:22" ht="15.75" customHeight="1">
      <c r="A9" s="3"/>
      <c r="B9" s="95" t="s">
        <v>94</v>
      </c>
      <c r="C9" s="96" t="s">
        <v>95</v>
      </c>
      <c r="D9" s="97">
        <v>18.47</v>
      </c>
      <c r="E9" s="98">
        <v>59</v>
      </c>
      <c r="F9" s="99">
        <v>40.26</v>
      </c>
      <c r="G9" s="100">
        <v>75</v>
      </c>
      <c r="H9" s="105"/>
      <c r="I9" s="101"/>
      <c r="J9" s="102"/>
      <c r="K9" s="103"/>
      <c r="L9" s="104">
        <f>ListaUczniów[[#This Row],[PUNKTY GP4]]+ListaUczniów[[#This Row],[PUNKTY GP3]]+ListaUczniów[[#This Row],[PUNKTY GP2]]+ListaUczniów[[#This Row],[PUNKTY2]]</f>
        <v>134</v>
      </c>
      <c r="M9" s="104">
        <v>2</v>
      </c>
      <c r="N9" s="104">
        <v>5</v>
      </c>
      <c r="O9" s="83"/>
    </row>
    <row r="10" spans="1:22" ht="15.75" customHeight="1">
      <c r="A10" s="3"/>
      <c r="B10" s="95" t="s">
        <v>96</v>
      </c>
      <c r="C10" s="96" t="s">
        <v>95</v>
      </c>
      <c r="D10" s="97">
        <v>19.12</v>
      </c>
      <c r="E10" s="98">
        <v>58</v>
      </c>
      <c r="F10" s="99">
        <v>40.19</v>
      </c>
      <c r="G10" s="100">
        <v>76</v>
      </c>
      <c r="H10" s="105"/>
      <c r="I10" s="101"/>
      <c r="J10" s="102"/>
      <c r="K10" s="103"/>
      <c r="L10" s="104">
        <f>ListaUczniów[[#This Row],[PUNKTY GP4]]+ListaUczniów[[#This Row],[PUNKTY GP3]]+ListaUczniów[[#This Row],[PUNKTY GP2]]+ListaUczniów[[#This Row],[PUNKTY2]]</f>
        <v>134</v>
      </c>
      <c r="M10" s="104">
        <v>2</v>
      </c>
      <c r="N10" s="104">
        <v>6</v>
      </c>
      <c r="O10" s="83"/>
    </row>
    <row r="11" spans="1:22" ht="15.75" customHeight="1">
      <c r="A11" s="3"/>
      <c r="B11" s="95" t="s">
        <v>97</v>
      </c>
      <c r="C11" s="96" t="s">
        <v>93</v>
      </c>
      <c r="D11" s="97">
        <v>19.149999999999999</v>
      </c>
      <c r="E11" s="98">
        <v>57</v>
      </c>
      <c r="F11" s="99">
        <v>41.28</v>
      </c>
      <c r="G11" s="100">
        <v>73</v>
      </c>
      <c r="H11" s="105"/>
      <c r="I11" s="101"/>
      <c r="J11" s="102"/>
      <c r="K11" s="103"/>
      <c r="L11" s="104">
        <f>ListaUczniów[[#This Row],[PUNKTY GP4]]+ListaUczniów[[#This Row],[PUNKTY GP3]]+ListaUczniów[[#This Row],[PUNKTY GP2]]+ListaUczniów[[#This Row],[PUNKTY2]]</f>
        <v>130</v>
      </c>
      <c r="M11" s="104">
        <v>1</v>
      </c>
      <c r="N11" s="104">
        <v>7</v>
      </c>
      <c r="O11" s="83"/>
    </row>
    <row r="12" spans="1:22" ht="15.75" customHeight="1">
      <c r="A12" s="3"/>
      <c r="B12" s="95" t="s">
        <v>98</v>
      </c>
      <c r="C12" s="96" t="s">
        <v>99</v>
      </c>
      <c r="D12" s="97">
        <v>19.260000000000002</v>
      </c>
      <c r="E12" s="98">
        <v>55</v>
      </c>
      <c r="F12" s="99">
        <v>41.24</v>
      </c>
      <c r="G12" s="100">
        <v>74</v>
      </c>
      <c r="H12" s="101"/>
      <c r="I12" s="101"/>
      <c r="J12" s="102"/>
      <c r="K12" s="103"/>
      <c r="L12" s="104">
        <f>ListaUczniów[[#This Row],[PUNKTY GP4]]+ListaUczniów[[#This Row],[PUNKTY GP3]]+ListaUczniów[[#This Row],[PUNKTY GP2]]+ListaUczniów[[#This Row],[PUNKTY2]]</f>
        <v>129</v>
      </c>
      <c r="M12" s="104">
        <v>9</v>
      </c>
      <c r="N12" s="104">
        <v>8</v>
      </c>
      <c r="O12" s="83"/>
    </row>
    <row r="13" spans="1:22" ht="15.75" customHeight="1">
      <c r="A13" s="3"/>
      <c r="B13" s="95" t="s">
        <v>100</v>
      </c>
      <c r="C13" s="96" t="s">
        <v>99</v>
      </c>
      <c r="D13" s="97">
        <v>19.37</v>
      </c>
      <c r="E13" s="98">
        <v>54</v>
      </c>
      <c r="F13" s="99">
        <v>42.35</v>
      </c>
      <c r="G13" s="100">
        <v>71</v>
      </c>
      <c r="H13" s="105"/>
      <c r="I13" s="101"/>
      <c r="J13" s="102"/>
      <c r="K13" s="103"/>
      <c r="L13" s="104">
        <f>ListaUczniów[[#This Row],[PUNKTY GP4]]+ListaUczniów[[#This Row],[PUNKTY GP3]]+ListaUczniów[[#This Row],[PUNKTY GP2]]+ListaUczniów[[#This Row],[PUNKTY2]]</f>
        <v>125</v>
      </c>
      <c r="M13" s="104">
        <v>3</v>
      </c>
      <c r="N13" s="104">
        <v>9</v>
      </c>
      <c r="O13" s="83"/>
    </row>
    <row r="14" spans="1:22" ht="15.75" customHeight="1">
      <c r="A14" s="3"/>
      <c r="B14" s="95" t="s">
        <v>101</v>
      </c>
      <c r="C14" s="96" t="s">
        <v>93</v>
      </c>
      <c r="D14" s="97">
        <v>20.079999999999998</v>
      </c>
      <c r="E14" s="98">
        <v>51</v>
      </c>
      <c r="F14" s="99">
        <v>42.5</v>
      </c>
      <c r="G14" s="100">
        <v>69</v>
      </c>
      <c r="H14" s="105"/>
      <c r="I14" s="101"/>
      <c r="J14" s="102"/>
      <c r="K14" s="103"/>
      <c r="L14" s="104">
        <f>ListaUczniów[[#This Row],[PUNKTY GP4]]+ListaUczniów[[#This Row],[PUNKTY GP3]]+ListaUczniów[[#This Row],[PUNKTY GP2]]+ListaUczniów[[#This Row],[PUNKTY2]]</f>
        <v>120</v>
      </c>
      <c r="M14" s="104">
        <v>4</v>
      </c>
      <c r="N14" s="104">
        <v>10</v>
      </c>
      <c r="O14" s="83"/>
    </row>
    <row r="15" spans="1:22" ht="15.75" customHeight="1">
      <c r="A15" s="3"/>
      <c r="B15" s="95" t="s">
        <v>102</v>
      </c>
      <c r="C15" s="96" t="s">
        <v>93</v>
      </c>
      <c r="D15" s="97">
        <v>20.13</v>
      </c>
      <c r="E15" s="98">
        <v>50</v>
      </c>
      <c r="F15" s="99">
        <v>42.36</v>
      </c>
      <c r="G15" s="100">
        <v>70</v>
      </c>
      <c r="H15" s="101"/>
      <c r="I15" s="101"/>
      <c r="J15" s="102"/>
      <c r="K15" s="103"/>
      <c r="L15" s="104">
        <f>ListaUczniów[[#This Row],[PUNKTY GP4]]+ListaUczniów[[#This Row],[PUNKTY GP3]]+ListaUczniów[[#This Row],[PUNKTY GP2]]+ListaUczniów[[#This Row],[PUNKTY2]]</f>
        <v>120</v>
      </c>
      <c r="M15" s="104">
        <v>14</v>
      </c>
      <c r="N15" s="104">
        <v>10</v>
      </c>
      <c r="O15" s="83"/>
    </row>
    <row r="16" spans="1:22" ht="15.75" customHeight="1">
      <c r="A16" s="3"/>
      <c r="B16" s="95" t="s">
        <v>103</v>
      </c>
      <c r="C16" s="96" t="s">
        <v>95</v>
      </c>
      <c r="D16" s="97">
        <v>20.14</v>
      </c>
      <c r="E16" s="98">
        <v>49</v>
      </c>
      <c r="F16" s="99">
        <v>43.26</v>
      </c>
      <c r="G16" s="100">
        <v>68</v>
      </c>
      <c r="H16" s="101"/>
      <c r="I16" s="101"/>
      <c r="J16" s="102"/>
      <c r="K16" s="103"/>
      <c r="L16" s="104">
        <f>ListaUczniów[[#This Row],[PUNKTY GP4]]+ListaUczniów[[#This Row],[PUNKTY GP3]]+ListaUczniów[[#This Row],[PUNKTY GP2]]+ListaUczniów[[#This Row],[PUNKTY2]]</f>
        <v>117</v>
      </c>
      <c r="M16" s="104">
        <v>7</v>
      </c>
      <c r="N16" s="104">
        <v>11</v>
      </c>
      <c r="O16" s="83"/>
    </row>
    <row r="17" spans="1:15" ht="15.75" customHeight="1">
      <c r="A17" s="3"/>
      <c r="B17" s="95" t="s">
        <v>104</v>
      </c>
      <c r="C17" s="96" t="s">
        <v>99</v>
      </c>
      <c r="D17" s="97">
        <v>20.36</v>
      </c>
      <c r="E17" s="98">
        <v>48</v>
      </c>
      <c r="F17" s="99">
        <v>43.26</v>
      </c>
      <c r="G17" s="100">
        <v>67</v>
      </c>
      <c r="H17" s="105"/>
      <c r="I17" s="101"/>
      <c r="J17" s="106"/>
      <c r="K17" s="107"/>
      <c r="L17" s="104">
        <f>ListaUczniów[[#This Row],[PUNKTY GP4]]+ListaUczniów[[#This Row],[PUNKTY GP3]]+ListaUczniów[[#This Row],[PUNKTY GP2]]+ListaUczniów[[#This Row],[PUNKTY2]]</f>
        <v>115</v>
      </c>
      <c r="M17" s="104">
        <v>4</v>
      </c>
      <c r="N17" s="104">
        <v>12</v>
      </c>
      <c r="O17" s="83"/>
    </row>
    <row r="18" spans="1:15" ht="15.75" customHeight="1">
      <c r="A18" s="3"/>
      <c r="B18" s="95" t="s">
        <v>105</v>
      </c>
      <c r="C18" s="96" t="s">
        <v>90</v>
      </c>
      <c r="D18" s="97">
        <v>20.420000000000002</v>
      </c>
      <c r="E18" s="98">
        <v>47</v>
      </c>
      <c r="F18" s="99">
        <v>43.54</v>
      </c>
      <c r="G18" s="100">
        <v>66</v>
      </c>
      <c r="H18" s="105"/>
      <c r="I18" s="101"/>
      <c r="J18" s="102"/>
      <c r="K18" s="103"/>
      <c r="L18" s="104">
        <f>ListaUczniów[[#This Row],[PUNKTY GP4]]+ListaUczniów[[#This Row],[PUNKTY GP3]]+ListaUczniów[[#This Row],[PUNKTY GP2]]+ListaUczniów[[#This Row],[PUNKTY2]]</f>
        <v>113</v>
      </c>
      <c r="M18" s="104">
        <v>5</v>
      </c>
      <c r="N18" s="104">
        <v>13</v>
      </c>
      <c r="O18" s="83"/>
    </row>
    <row r="19" spans="1:15" ht="15.75" customHeight="1">
      <c r="A19" s="3"/>
      <c r="B19" s="95" t="s">
        <v>106</v>
      </c>
      <c r="C19" s="96" t="s">
        <v>93</v>
      </c>
      <c r="D19" s="97">
        <v>21.09</v>
      </c>
      <c r="E19" s="98">
        <v>45</v>
      </c>
      <c r="F19" s="99">
        <v>45.35</v>
      </c>
      <c r="G19" s="100">
        <v>61</v>
      </c>
      <c r="H19" s="105"/>
      <c r="I19" s="101"/>
      <c r="J19" s="102"/>
      <c r="K19" s="103"/>
      <c r="L19" s="104">
        <f>ListaUczniów[[#This Row],[PUNKTY GP4]]+ListaUczniów[[#This Row],[PUNKTY GP3]]+ListaUczniów[[#This Row],[PUNKTY GP2]]+ListaUczniów[[#This Row],[PUNKTY2]]</f>
        <v>106</v>
      </c>
      <c r="M19" s="104">
        <v>4</v>
      </c>
      <c r="N19" s="104">
        <v>14</v>
      </c>
      <c r="O19" s="83"/>
    </row>
    <row r="20" spans="1:15" ht="15.75" customHeight="1">
      <c r="A20" s="3"/>
      <c r="B20" s="95" t="s">
        <v>107</v>
      </c>
      <c r="C20" s="96" t="s">
        <v>99</v>
      </c>
      <c r="D20" s="97">
        <v>21.13</v>
      </c>
      <c r="E20" s="98">
        <v>43</v>
      </c>
      <c r="F20" s="99">
        <v>45.3</v>
      </c>
      <c r="G20" s="100">
        <v>62</v>
      </c>
      <c r="H20" s="105"/>
      <c r="I20" s="101"/>
      <c r="J20" s="102"/>
      <c r="K20" s="103"/>
      <c r="L20" s="104">
        <f>ListaUczniów[[#This Row],[PUNKTY GP4]]+ListaUczniów[[#This Row],[PUNKTY GP3]]+ListaUczniów[[#This Row],[PUNKTY GP2]]+ListaUczniów[[#This Row],[PUNKTY2]]</f>
        <v>105</v>
      </c>
      <c r="M20" s="104">
        <v>1</v>
      </c>
      <c r="N20" s="104">
        <v>15</v>
      </c>
      <c r="O20" s="83"/>
    </row>
    <row r="21" spans="1:15" ht="15.75" customHeight="1">
      <c r="A21" s="3"/>
      <c r="B21" s="95" t="s">
        <v>108</v>
      </c>
      <c r="C21" s="96" t="s">
        <v>95</v>
      </c>
      <c r="D21" s="97">
        <v>21.38</v>
      </c>
      <c r="E21" s="98">
        <v>42</v>
      </c>
      <c r="F21" s="99">
        <v>45.1</v>
      </c>
      <c r="G21" s="100">
        <v>63</v>
      </c>
      <c r="H21" s="105"/>
      <c r="I21" s="101"/>
      <c r="J21" s="102"/>
      <c r="K21" s="103"/>
      <c r="L21" s="104">
        <f>ListaUczniów[[#This Row],[PUNKTY GP4]]+ListaUczniów[[#This Row],[PUNKTY GP3]]+ListaUczniów[[#This Row],[PUNKTY GP2]]+ListaUczniów[[#This Row],[PUNKTY2]]</f>
        <v>105</v>
      </c>
      <c r="M21" s="104">
        <v>1</v>
      </c>
      <c r="N21" s="104">
        <v>15</v>
      </c>
      <c r="O21" s="83"/>
    </row>
    <row r="22" spans="1:15" ht="15.75" customHeight="1">
      <c r="A22" s="3"/>
      <c r="B22" s="95" t="s">
        <v>109</v>
      </c>
      <c r="C22" s="96" t="s">
        <v>95</v>
      </c>
      <c r="D22" s="97">
        <v>21.48</v>
      </c>
      <c r="E22" s="98">
        <v>41</v>
      </c>
      <c r="F22" s="99">
        <v>44.35</v>
      </c>
      <c r="G22" s="100">
        <v>64</v>
      </c>
      <c r="H22" s="101"/>
      <c r="I22" s="101"/>
      <c r="J22" s="102"/>
      <c r="K22" s="103"/>
      <c r="L22" s="104">
        <f>ListaUczniów[[#This Row],[PUNKTY GP4]]+ListaUczniów[[#This Row],[PUNKTY GP3]]+ListaUczniów[[#This Row],[PUNKTY GP2]]+ListaUczniów[[#This Row],[PUNKTY2]]</f>
        <v>105</v>
      </c>
      <c r="M22" s="104">
        <v>16</v>
      </c>
      <c r="N22" s="104">
        <v>15</v>
      </c>
      <c r="O22" s="83"/>
    </row>
    <row r="23" spans="1:15" ht="15.75" customHeight="1">
      <c r="A23" s="3"/>
      <c r="B23" s="95" t="s">
        <v>110</v>
      </c>
      <c r="C23" s="96" t="s">
        <v>95</v>
      </c>
      <c r="D23" s="97">
        <v>19.149999999999999</v>
      </c>
      <c r="E23" s="98">
        <v>56</v>
      </c>
      <c r="F23" s="99">
        <v>49.52</v>
      </c>
      <c r="G23" s="100">
        <v>48</v>
      </c>
      <c r="H23" s="101"/>
      <c r="I23" s="101"/>
      <c r="J23" s="102"/>
      <c r="K23" s="103"/>
      <c r="L23" s="104">
        <f>ListaUczniów[[#This Row],[PUNKTY GP4]]+ListaUczniów[[#This Row],[PUNKTY GP3]]+ListaUczniów[[#This Row],[PUNKTY GP2]]+ListaUczniów[[#This Row],[PUNKTY2]]</f>
        <v>104</v>
      </c>
      <c r="M23" s="104">
        <v>13</v>
      </c>
      <c r="N23" s="104">
        <v>16</v>
      </c>
      <c r="O23" s="83"/>
    </row>
    <row r="24" spans="1:15" ht="15.75" customHeight="1">
      <c r="A24" s="3"/>
      <c r="B24" s="95" t="s">
        <v>111</v>
      </c>
      <c r="C24" s="96" t="s">
        <v>93</v>
      </c>
      <c r="D24" s="97">
        <v>21.12</v>
      </c>
      <c r="E24" s="98">
        <v>44</v>
      </c>
      <c r="F24" s="99">
        <v>46.27</v>
      </c>
      <c r="G24" s="100">
        <v>58</v>
      </c>
      <c r="H24" s="101"/>
      <c r="I24" s="101"/>
      <c r="J24" s="102"/>
      <c r="K24" s="103"/>
      <c r="L24" s="104">
        <f>ListaUczniów[[#This Row],[PUNKTY GP4]]+ListaUczniów[[#This Row],[PUNKTY GP3]]+ListaUczniów[[#This Row],[PUNKTY GP2]]+ListaUczniów[[#This Row],[PUNKTY2]]</f>
        <v>102</v>
      </c>
      <c r="M24" s="104">
        <v>4</v>
      </c>
      <c r="N24" s="104">
        <v>17</v>
      </c>
      <c r="O24" s="83"/>
    </row>
    <row r="25" spans="1:15" ht="15.75" customHeight="1">
      <c r="A25" s="3"/>
      <c r="B25" s="95" t="s">
        <v>112</v>
      </c>
      <c r="C25" s="96" t="s">
        <v>95</v>
      </c>
      <c r="D25" s="97">
        <v>20.52</v>
      </c>
      <c r="E25" s="98">
        <v>46</v>
      </c>
      <c r="F25" s="99">
        <v>47.51</v>
      </c>
      <c r="G25" s="100">
        <v>55</v>
      </c>
      <c r="H25" s="105"/>
      <c r="I25" s="101"/>
      <c r="J25" s="102"/>
      <c r="K25" s="103"/>
      <c r="L25" s="104">
        <f>ListaUczniów[[#This Row],[PUNKTY GP4]]+ListaUczniów[[#This Row],[PUNKTY GP3]]+ListaUczniów[[#This Row],[PUNKTY GP2]]+ListaUczniów[[#This Row],[PUNKTY2]]</f>
        <v>101</v>
      </c>
      <c r="M25" s="104">
        <v>2</v>
      </c>
      <c r="N25" s="104">
        <v>18</v>
      </c>
      <c r="O25" s="83"/>
    </row>
    <row r="26" spans="1:15" ht="15.75" customHeight="1">
      <c r="A26" s="3"/>
      <c r="B26" s="95" t="s">
        <v>113</v>
      </c>
      <c r="C26" s="96" t="s">
        <v>95</v>
      </c>
      <c r="D26" s="97">
        <v>21.55</v>
      </c>
      <c r="E26" s="98">
        <v>40</v>
      </c>
      <c r="F26" s="99">
        <v>47.32</v>
      </c>
      <c r="G26" s="100">
        <v>56</v>
      </c>
      <c r="H26" s="105"/>
      <c r="I26" s="101"/>
      <c r="J26" s="102"/>
      <c r="K26" s="103"/>
      <c r="L26" s="104">
        <f>ListaUczniów[[#This Row],[PUNKTY GP4]]+ListaUczniów[[#This Row],[PUNKTY GP3]]+ListaUczniów[[#This Row],[PUNKTY GP2]]+ListaUczniów[[#This Row],[PUNKTY2]]</f>
        <v>96</v>
      </c>
      <c r="M26" s="104">
        <v>5</v>
      </c>
      <c r="N26" s="104">
        <v>19</v>
      </c>
      <c r="O26" s="83"/>
    </row>
    <row r="27" spans="1:15" ht="15.75" customHeight="1">
      <c r="A27" s="3"/>
      <c r="B27" s="95" t="s">
        <v>114</v>
      </c>
      <c r="C27" s="96" t="s">
        <v>95</v>
      </c>
      <c r="D27" s="97">
        <v>22.05</v>
      </c>
      <c r="E27" s="98">
        <v>39</v>
      </c>
      <c r="F27" s="99">
        <v>46.59</v>
      </c>
      <c r="G27" s="100">
        <v>57</v>
      </c>
      <c r="H27" s="105"/>
      <c r="I27" s="101"/>
      <c r="J27" s="102"/>
      <c r="K27" s="103"/>
      <c r="L27" s="104">
        <f>ListaUczniów[[#This Row],[PUNKTY GP4]]+ListaUczniów[[#This Row],[PUNKTY GP3]]+ListaUczniów[[#This Row],[PUNKTY GP2]]+ListaUczniów[[#This Row],[PUNKTY2]]</f>
        <v>96</v>
      </c>
      <c r="M27" s="104">
        <v>7</v>
      </c>
      <c r="N27" s="104">
        <v>19</v>
      </c>
      <c r="O27" s="83"/>
    </row>
    <row r="28" spans="1:15" ht="15.75" customHeight="1">
      <c r="A28" s="3"/>
      <c r="B28" s="95" t="s">
        <v>115</v>
      </c>
      <c r="C28" s="96" t="s">
        <v>93</v>
      </c>
      <c r="D28" s="97">
        <v>20.02</v>
      </c>
      <c r="E28" s="98">
        <v>52</v>
      </c>
      <c r="F28" s="99">
        <v>53.06</v>
      </c>
      <c r="G28" s="100">
        <v>40</v>
      </c>
      <c r="H28" s="101"/>
      <c r="I28" s="101"/>
      <c r="J28" s="102"/>
      <c r="K28" s="103"/>
      <c r="L28" s="104">
        <f>ListaUczniów[[#This Row],[PUNKTY GP4]]+ListaUczniów[[#This Row],[PUNKTY GP3]]+ListaUczniów[[#This Row],[PUNKTY GP2]]+ListaUczniów[[#This Row],[PUNKTY2]]</f>
        <v>92</v>
      </c>
      <c r="M28" s="104">
        <v>1</v>
      </c>
      <c r="N28" s="104">
        <v>20</v>
      </c>
      <c r="O28" s="83"/>
    </row>
    <row r="29" spans="1:15" ht="15.75" customHeight="1">
      <c r="A29" s="3"/>
      <c r="B29" s="95" t="s">
        <v>116</v>
      </c>
      <c r="C29" s="96" t="s">
        <v>90</v>
      </c>
      <c r="D29" s="97">
        <v>23.38</v>
      </c>
      <c r="E29" s="98">
        <v>30</v>
      </c>
      <c r="F29" s="99">
        <v>46.25</v>
      </c>
      <c r="G29" s="100">
        <v>59</v>
      </c>
      <c r="H29" s="101"/>
      <c r="I29" s="101"/>
      <c r="J29" s="102"/>
      <c r="K29" s="103"/>
      <c r="L29" s="104">
        <f>ListaUczniów[[#This Row],[PUNKTY GP4]]+ListaUczniów[[#This Row],[PUNKTY GP3]]+ListaUczniów[[#This Row],[PUNKTY GP2]]+ListaUczniów[[#This Row],[PUNKTY2]]</f>
        <v>89</v>
      </c>
      <c r="M29" s="104">
        <v>3</v>
      </c>
      <c r="N29" s="104">
        <v>21</v>
      </c>
      <c r="O29" s="83"/>
    </row>
    <row r="30" spans="1:15" ht="15.75" customHeight="1">
      <c r="A30" s="3"/>
      <c r="B30" s="95" t="s">
        <v>117</v>
      </c>
      <c r="C30" s="96" t="s">
        <v>95</v>
      </c>
      <c r="D30" s="97">
        <v>22.39</v>
      </c>
      <c r="E30" s="98">
        <v>36</v>
      </c>
      <c r="F30" s="99">
        <v>48.3</v>
      </c>
      <c r="G30" s="100">
        <v>51</v>
      </c>
      <c r="H30" s="101"/>
      <c r="I30" s="101"/>
      <c r="J30" s="102"/>
      <c r="K30" s="103"/>
      <c r="L30" s="104">
        <f>ListaUczniów[[#This Row],[PUNKTY GP4]]+ListaUczniów[[#This Row],[PUNKTY GP3]]+ListaUczniów[[#This Row],[PUNKTY GP2]]+ListaUczniów[[#This Row],[PUNKTY2]]</f>
        <v>87</v>
      </c>
      <c r="M30" s="104">
        <v>18</v>
      </c>
      <c r="N30" s="104">
        <v>22</v>
      </c>
      <c r="O30" s="83"/>
    </row>
    <row r="31" spans="1:15" ht="15.75" customHeight="1">
      <c r="A31" s="3"/>
      <c r="B31" s="95" t="s">
        <v>118</v>
      </c>
      <c r="C31" s="96" t="s">
        <v>93</v>
      </c>
      <c r="D31" s="97">
        <v>23.09</v>
      </c>
      <c r="E31" s="98">
        <v>33</v>
      </c>
      <c r="F31" s="99">
        <v>48.01</v>
      </c>
      <c r="G31" s="100">
        <v>54</v>
      </c>
      <c r="H31" s="101"/>
      <c r="I31" s="101"/>
      <c r="J31" s="102"/>
      <c r="K31" s="103"/>
      <c r="L31" s="104">
        <f>ListaUczniów[[#This Row],[PUNKTY GP4]]+ListaUczniów[[#This Row],[PUNKTY GP3]]+ListaUczniów[[#This Row],[PUNKTY GP2]]+ListaUczniów[[#This Row],[PUNKTY2]]</f>
        <v>87</v>
      </c>
      <c r="M31" s="104">
        <v>3</v>
      </c>
      <c r="N31" s="104">
        <v>22</v>
      </c>
      <c r="O31" s="83"/>
    </row>
    <row r="32" spans="1:15" ht="15.75" customHeight="1">
      <c r="A32" s="3"/>
      <c r="B32" s="95" t="s">
        <v>120</v>
      </c>
      <c r="C32" s="96" t="s">
        <v>90</v>
      </c>
      <c r="D32" s="97">
        <v>22.25</v>
      </c>
      <c r="E32" s="98">
        <v>38</v>
      </c>
      <c r="F32" s="99">
        <v>50.1</v>
      </c>
      <c r="G32" s="100">
        <v>46</v>
      </c>
      <c r="H32" s="105"/>
      <c r="I32" s="101"/>
      <c r="J32" s="102"/>
      <c r="K32" s="103"/>
      <c r="L32" s="104">
        <f>ListaUczniów[[#This Row],[PUNKTY GP4]]+ListaUczniów[[#This Row],[PUNKTY GP3]]+ListaUczniów[[#This Row],[PUNKTY GP2]]+ListaUczniów[[#This Row],[PUNKTY2]]</f>
        <v>84</v>
      </c>
      <c r="M32" s="104">
        <v>1</v>
      </c>
      <c r="N32" s="104">
        <v>23</v>
      </c>
      <c r="O32" s="83"/>
    </row>
    <row r="33" spans="1:15" ht="15.75" customHeight="1">
      <c r="A33" s="3"/>
      <c r="B33" s="95" t="s">
        <v>121</v>
      </c>
      <c r="C33" s="96" t="s">
        <v>93</v>
      </c>
      <c r="D33" s="97">
        <v>22.47</v>
      </c>
      <c r="E33" s="98">
        <v>35</v>
      </c>
      <c r="F33" s="99">
        <v>49.11</v>
      </c>
      <c r="G33" s="100">
        <v>49</v>
      </c>
      <c r="H33" s="105"/>
      <c r="I33" s="101"/>
      <c r="J33" s="102"/>
      <c r="K33" s="103"/>
      <c r="L33" s="104">
        <f>ListaUczniów[[#This Row],[PUNKTY GP4]]+ListaUczniów[[#This Row],[PUNKTY GP3]]+ListaUczniów[[#This Row],[PUNKTY GP2]]+ListaUczniów[[#This Row],[PUNKTY2]]</f>
        <v>84</v>
      </c>
      <c r="M33" s="104">
        <v>2</v>
      </c>
      <c r="N33" s="104">
        <v>23</v>
      </c>
      <c r="O33" s="83"/>
    </row>
    <row r="34" spans="1:15" ht="15.75" customHeight="1">
      <c r="A34" s="3"/>
      <c r="B34" s="95" t="s">
        <v>119</v>
      </c>
      <c r="C34" s="96" t="s">
        <v>90</v>
      </c>
      <c r="D34" s="97">
        <v>0</v>
      </c>
      <c r="E34" s="98">
        <v>0</v>
      </c>
      <c r="F34" s="99">
        <v>34.4</v>
      </c>
      <c r="G34" s="100">
        <v>84</v>
      </c>
      <c r="H34" s="105"/>
      <c r="I34" s="101"/>
      <c r="J34" s="102"/>
      <c r="K34" s="103"/>
      <c r="L34" s="104">
        <f>ListaUczniów[[#This Row],[PUNKTY GP4]]+ListaUczniów[[#This Row],[PUNKTY GP3]]+ListaUczniów[[#This Row],[PUNKTY GP2]]+ListaUczniów[[#This Row],[PUNKTY2]]</f>
        <v>84</v>
      </c>
      <c r="M34" s="104">
        <v>1</v>
      </c>
      <c r="N34" s="104">
        <v>23</v>
      </c>
      <c r="O34" s="83"/>
    </row>
    <row r="35" spans="1:15" ht="15.75" customHeight="1">
      <c r="A35" s="3"/>
      <c r="B35" s="95" t="s">
        <v>122</v>
      </c>
      <c r="C35" s="96" t="s">
        <v>90</v>
      </c>
      <c r="D35" s="97">
        <v>0</v>
      </c>
      <c r="E35" s="98">
        <v>0</v>
      </c>
      <c r="F35" s="99">
        <v>37.42</v>
      </c>
      <c r="G35" s="100">
        <v>82</v>
      </c>
      <c r="H35" s="101"/>
      <c r="I35" s="101"/>
      <c r="J35" s="102"/>
      <c r="K35" s="103"/>
      <c r="L35" s="104">
        <f>ListaUczniów[[#This Row],[PUNKTY GP4]]+ListaUczniów[[#This Row],[PUNKTY GP3]]+ListaUczniów[[#This Row],[PUNKTY GP2]]+ListaUczniów[[#This Row],[PUNKTY2]]</f>
        <v>82</v>
      </c>
      <c r="M35" s="104">
        <v>3</v>
      </c>
      <c r="N35" s="104">
        <v>24</v>
      </c>
      <c r="O35" s="83"/>
    </row>
    <row r="36" spans="1:15" ht="15.75" customHeight="1">
      <c r="A36" s="3"/>
      <c r="B36" s="95" t="s">
        <v>124</v>
      </c>
      <c r="C36" s="96" t="s">
        <v>93</v>
      </c>
      <c r="D36" s="97">
        <v>23.3</v>
      </c>
      <c r="E36" s="98">
        <v>31</v>
      </c>
      <c r="F36" s="99">
        <v>49.05</v>
      </c>
      <c r="G36" s="100">
        <v>50</v>
      </c>
      <c r="H36" s="105"/>
      <c r="I36" s="101"/>
      <c r="J36" s="102"/>
      <c r="K36" s="103"/>
      <c r="L36" s="104">
        <f>ListaUczniów[[#This Row],[PUNKTY GP4]]+ListaUczniów[[#This Row],[PUNKTY GP3]]+ListaUczniów[[#This Row],[PUNKTY GP2]]+ListaUczniów[[#This Row],[PUNKTY2]]</f>
        <v>81</v>
      </c>
      <c r="M36" s="104">
        <v>7</v>
      </c>
      <c r="N36" s="104">
        <v>25</v>
      </c>
      <c r="O36" s="83"/>
    </row>
    <row r="37" spans="1:15" ht="15.75" customHeight="1">
      <c r="A37" s="3"/>
      <c r="B37" s="95" t="s">
        <v>123</v>
      </c>
      <c r="C37" s="96" t="s">
        <v>95</v>
      </c>
      <c r="D37" s="97">
        <v>0</v>
      </c>
      <c r="E37" s="98">
        <v>0</v>
      </c>
      <c r="F37" s="99">
        <v>38.450000000000003</v>
      </c>
      <c r="G37" s="100">
        <v>81</v>
      </c>
      <c r="H37" s="105"/>
      <c r="I37" s="101"/>
      <c r="J37" s="102"/>
      <c r="K37" s="103"/>
      <c r="L37" s="104">
        <f>ListaUczniów[[#This Row],[PUNKTY GP4]]+ListaUczniów[[#This Row],[PUNKTY GP3]]+ListaUczniów[[#This Row],[PUNKTY GP2]]+ListaUczniów[[#This Row],[PUNKTY2]]</f>
        <v>81</v>
      </c>
      <c r="M37" s="104">
        <v>1</v>
      </c>
      <c r="N37" s="104">
        <v>25</v>
      </c>
      <c r="O37" s="83"/>
    </row>
    <row r="38" spans="1:15" ht="15.75" customHeight="1">
      <c r="A38" s="3"/>
      <c r="B38" s="95" t="s">
        <v>125</v>
      </c>
      <c r="C38" s="96" t="s">
        <v>95</v>
      </c>
      <c r="D38" s="97">
        <v>0</v>
      </c>
      <c r="E38" s="98">
        <v>0</v>
      </c>
      <c r="F38" s="99">
        <v>39.36</v>
      </c>
      <c r="G38" s="100">
        <v>79</v>
      </c>
      <c r="H38" s="101"/>
      <c r="I38" s="101"/>
      <c r="J38" s="102"/>
      <c r="K38" s="103"/>
      <c r="L38" s="104">
        <f>ListaUczniów[[#This Row],[PUNKTY GP4]]+ListaUczniów[[#This Row],[PUNKTY GP3]]+ListaUczniów[[#This Row],[PUNKTY GP2]]+ListaUczniów[[#This Row],[PUNKTY2]]</f>
        <v>79</v>
      </c>
      <c r="M38" s="104">
        <v>11</v>
      </c>
      <c r="N38" s="104">
        <v>26</v>
      </c>
      <c r="O38" s="83"/>
    </row>
    <row r="39" spans="1:15" ht="15.75" customHeight="1">
      <c r="A39" s="3"/>
      <c r="B39" s="95" t="s">
        <v>126</v>
      </c>
      <c r="C39" s="96" t="s">
        <v>95</v>
      </c>
      <c r="D39" s="97">
        <v>0</v>
      </c>
      <c r="E39" s="98">
        <v>0</v>
      </c>
      <c r="F39" s="99">
        <v>40</v>
      </c>
      <c r="G39" s="100">
        <v>78</v>
      </c>
      <c r="H39" s="105"/>
      <c r="I39" s="101"/>
      <c r="J39" s="102"/>
      <c r="K39" s="103"/>
      <c r="L39" s="104">
        <f>ListaUczniów[[#This Row],[PUNKTY GP4]]+ListaUczniów[[#This Row],[PUNKTY GP3]]+ListaUczniów[[#This Row],[PUNKTY GP2]]+ListaUczniów[[#This Row],[PUNKTY2]]</f>
        <v>78</v>
      </c>
      <c r="M39" s="104">
        <v>2</v>
      </c>
      <c r="N39" s="104">
        <v>27</v>
      </c>
      <c r="O39" s="83"/>
    </row>
    <row r="40" spans="1:15" ht="15.75" customHeight="1">
      <c r="A40" s="3"/>
      <c r="B40" s="95" t="s">
        <v>127</v>
      </c>
      <c r="C40" s="96" t="s">
        <v>93</v>
      </c>
      <c r="D40" s="97">
        <v>23.03</v>
      </c>
      <c r="E40" s="98">
        <v>34</v>
      </c>
      <c r="F40" s="99">
        <v>51.39</v>
      </c>
      <c r="G40" s="100">
        <v>43</v>
      </c>
      <c r="H40" s="105"/>
      <c r="I40" s="101"/>
      <c r="J40" s="102"/>
      <c r="K40" s="103"/>
      <c r="L40" s="104">
        <f>ListaUczniów[[#This Row],[PUNKTY GP4]]+ListaUczniów[[#This Row],[PUNKTY GP3]]+ListaUczniów[[#This Row],[PUNKTY GP2]]+ListaUczniów[[#This Row],[PUNKTY2]]</f>
        <v>77</v>
      </c>
      <c r="M40" s="104">
        <v>4</v>
      </c>
      <c r="N40" s="104">
        <v>28</v>
      </c>
      <c r="O40" s="83"/>
    </row>
    <row r="41" spans="1:15" ht="15.75" customHeight="1">
      <c r="A41" s="3"/>
      <c r="B41" s="95" t="s">
        <v>129</v>
      </c>
      <c r="C41" s="96" t="s">
        <v>95</v>
      </c>
      <c r="D41" s="97">
        <v>23.16</v>
      </c>
      <c r="E41" s="98">
        <v>32</v>
      </c>
      <c r="F41" s="99">
        <v>50.4</v>
      </c>
      <c r="G41" s="100">
        <v>44</v>
      </c>
      <c r="H41" s="101"/>
      <c r="I41" s="101"/>
      <c r="J41" s="102"/>
      <c r="K41" s="103"/>
      <c r="L41" s="104">
        <f>ListaUczniów[[#This Row],[PUNKTY GP4]]+ListaUczniów[[#This Row],[PUNKTY GP3]]+ListaUczniów[[#This Row],[PUNKTY GP2]]+ListaUczniów[[#This Row],[PUNKTY2]]</f>
        <v>76</v>
      </c>
      <c r="M41" s="104">
        <v>7</v>
      </c>
      <c r="N41" s="104">
        <v>29</v>
      </c>
      <c r="O41" s="83"/>
    </row>
    <row r="42" spans="1:15" ht="15.75" customHeight="1">
      <c r="A42" s="3"/>
      <c r="B42" s="95" t="s">
        <v>130</v>
      </c>
      <c r="C42" s="96" t="s">
        <v>93</v>
      </c>
      <c r="D42" s="97">
        <v>24.32</v>
      </c>
      <c r="E42" s="98">
        <v>28</v>
      </c>
      <c r="F42" s="99">
        <v>50.37</v>
      </c>
      <c r="G42" s="100">
        <v>45</v>
      </c>
      <c r="H42" s="101"/>
      <c r="I42" s="101"/>
      <c r="J42" s="102"/>
      <c r="K42" s="103"/>
      <c r="L42" s="104">
        <f>ListaUczniów[[#This Row],[PUNKTY GP4]]+ListaUczniów[[#This Row],[PUNKTY GP3]]+ListaUczniów[[#This Row],[PUNKTY GP2]]+ListaUczniów[[#This Row],[PUNKTY2]]</f>
        <v>73</v>
      </c>
      <c r="M42" s="104">
        <v>15</v>
      </c>
      <c r="N42" s="104">
        <v>30</v>
      </c>
      <c r="O42" s="83"/>
    </row>
    <row r="43" spans="1:15" ht="15.75" customHeight="1">
      <c r="A43" s="3"/>
      <c r="B43" s="95" t="s">
        <v>131</v>
      </c>
      <c r="C43" s="96" t="s">
        <v>95</v>
      </c>
      <c r="D43" s="97">
        <v>0</v>
      </c>
      <c r="E43" s="98">
        <v>0</v>
      </c>
      <c r="F43" s="99">
        <v>42.27</v>
      </c>
      <c r="G43" s="100">
        <v>72</v>
      </c>
      <c r="H43" s="101"/>
      <c r="I43" s="101"/>
      <c r="J43" s="102"/>
      <c r="K43" s="103"/>
      <c r="L43" s="104">
        <f>ListaUczniów[[#This Row],[PUNKTY GP4]]+ListaUczniów[[#This Row],[PUNKTY GP3]]+ListaUczniów[[#This Row],[PUNKTY GP2]]+ListaUczniów[[#This Row],[PUNKTY2]]</f>
        <v>72</v>
      </c>
      <c r="M43" s="104">
        <v>3</v>
      </c>
      <c r="N43" s="104">
        <v>31</v>
      </c>
      <c r="O43" s="83"/>
    </row>
    <row r="44" spans="1:15" ht="15.75" customHeight="1">
      <c r="A44" s="3"/>
      <c r="B44" s="95" t="s">
        <v>132</v>
      </c>
      <c r="C44" s="96" t="s">
        <v>93</v>
      </c>
      <c r="D44" s="97">
        <v>25.17</v>
      </c>
      <c r="E44" s="98">
        <v>25</v>
      </c>
      <c r="F44" s="99">
        <v>52.14</v>
      </c>
      <c r="G44" s="100">
        <v>42</v>
      </c>
      <c r="H44" s="101"/>
      <c r="I44" s="101"/>
      <c r="J44" s="102"/>
      <c r="K44" s="103"/>
      <c r="L44" s="104">
        <f>ListaUczniów[[#This Row],[PUNKTY GP4]]+ListaUczniów[[#This Row],[PUNKTY GP3]]+ListaUczniów[[#This Row],[PUNKTY GP2]]+ListaUczniów[[#This Row],[PUNKTY2]]</f>
        <v>67</v>
      </c>
      <c r="M44" s="104">
        <v>4</v>
      </c>
      <c r="N44" s="104">
        <v>32</v>
      </c>
      <c r="O44" s="83"/>
    </row>
    <row r="45" spans="1:15" ht="15.75" customHeight="1">
      <c r="A45" s="3"/>
      <c r="B45" s="95" t="s">
        <v>133</v>
      </c>
      <c r="C45" s="96" t="s">
        <v>93</v>
      </c>
      <c r="D45" s="97">
        <v>24.2</v>
      </c>
      <c r="E45" s="98">
        <v>29</v>
      </c>
      <c r="F45" s="99">
        <v>53.41</v>
      </c>
      <c r="G45" s="100">
        <v>36</v>
      </c>
      <c r="H45" s="101"/>
      <c r="I45" s="101"/>
      <c r="J45" s="102"/>
      <c r="K45" s="103"/>
      <c r="L45" s="104">
        <f>ListaUczniów[[#This Row],[PUNKTY GP4]]+ListaUczniów[[#This Row],[PUNKTY GP3]]+ListaUczniów[[#This Row],[PUNKTY GP2]]+ListaUczniów[[#This Row],[PUNKTY2]]</f>
        <v>65</v>
      </c>
      <c r="M45" s="104">
        <v>3</v>
      </c>
      <c r="N45" s="104">
        <v>33</v>
      </c>
      <c r="O45" s="83"/>
    </row>
    <row r="46" spans="1:15" ht="15.75" customHeight="1">
      <c r="A46" s="3"/>
      <c r="B46" s="95" t="s">
        <v>134</v>
      </c>
      <c r="C46" s="96" t="s">
        <v>95</v>
      </c>
      <c r="D46" s="97">
        <v>0</v>
      </c>
      <c r="E46" s="98">
        <v>0</v>
      </c>
      <c r="F46" s="99">
        <v>44.01</v>
      </c>
      <c r="G46" s="100">
        <v>65</v>
      </c>
      <c r="H46" s="101"/>
      <c r="I46" s="101"/>
      <c r="J46" s="102"/>
      <c r="K46" s="103"/>
      <c r="L46" s="104">
        <f>ListaUczniów[[#This Row],[PUNKTY GP4]]+ListaUczniów[[#This Row],[PUNKTY GP3]]+ListaUczniów[[#This Row],[PUNKTY GP2]]+ListaUczniów[[#This Row],[PUNKTY2]]</f>
        <v>65</v>
      </c>
      <c r="M46" s="104">
        <v>8</v>
      </c>
      <c r="N46" s="104">
        <v>33</v>
      </c>
      <c r="O46" s="83"/>
    </row>
    <row r="47" spans="1:15" ht="15.75" customHeight="1">
      <c r="A47" s="3"/>
      <c r="B47" s="95" t="s">
        <v>135</v>
      </c>
      <c r="C47" s="96" t="s">
        <v>90</v>
      </c>
      <c r="D47" s="97">
        <v>16.5</v>
      </c>
      <c r="E47" s="98">
        <v>63</v>
      </c>
      <c r="F47" s="108">
        <v>0</v>
      </c>
      <c r="G47" s="100">
        <v>0</v>
      </c>
      <c r="H47" s="109"/>
      <c r="I47" s="109"/>
      <c r="J47" s="102"/>
      <c r="K47" s="103"/>
      <c r="L47" s="104">
        <f>ListaUczniów[[#This Row],[PUNKTY GP4]]+ListaUczniów[[#This Row],[PUNKTY GP3]]+ListaUczniów[[#This Row],[PUNKTY GP2]]+ListaUczniów[[#This Row],[PUNKTY2]]</f>
        <v>63</v>
      </c>
      <c r="M47" s="104"/>
      <c r="N47" s="104">
        <v>34</v>
      </c>
      <c r="O47" s="83"/>
    </row>
    <row r="48" spans="1:15" ht="15.75" customHeight="1">
      <c r="A48" s="3"/>
      <c r="B48" s="95" t="s">
        <v>136</v>
      </c>
      <c r="C48" s="96" t="s">
        <v>93</v>
      </c>
      <c r="D48" s="97">
        <v>24.2</v>
      </c>
      <c r="E48" s="98">
        <v>29</v>
      </c>
      <c r="F48" s="99">
        <v>54.19</v>
      </c>
      <c r="G48" s="100">
        <v>33</v>
      </c>
      <c r="H48" s="105"/>
      <c r="I48" s="101"/>
      <c r="J48" s="102"/>
      <c r="K48" s="103"/>
      <c r="L48" s="104">
        <f>ListaUczniów[[#This Row],[PUNKTY GP4]]+ListaUczniów[[#This Row],[PUNKTY GP3]]+ListaUczniów[[#This Row],[PUNKTY GP2]]+ListaUczniów[[#This Row],[PUNKTY2]]</f>
        <v>62</v>
      </c>
      <c r="M48" s="104">
        <v>5</v>
      </c>
      <c r="N48" s="104">
        <v>35</v>
      </c>
      <c r="O48" s="83"/>
    </row>
    <row r="49" spans="1:15" ht="15.75" customHeight="1">
      <c r="A49" s="3"/>
      <c r="B49" s="95" t="s">
        <v>137</v>
      </c>
      <c r="C49" s="96" t="s">
        <v>93</v>
      </c>
      <c r="D49" s="97">
        <v>0</v>
      </c>
      <c r="E49" s="98">
        <v>0</v>
      </c>
      <c r="F49" s="99">
        <v>45.48</v>
      </c>
      <c r="G49" s="100">
        <v>60</v>
      </c>
      <c r="H49" s="101"/>
      <c r="I49" s="101"/>
      <c r="J49" s="102"/>
      <c r="K49" s="103"/>
      <c r="L49" s="104">
        <f>ListaUczniów[[#This Row],[PUNKTY GP4]]+ListaUczniów[[#This Row],[PUNKTY GP3]]+ListaUczniów[[#This Row],[PUNKTY GP2]]+ListaUczniów[[#This Row],[PUNKTY2]]</f>
        <v>60</v>
      </c>
      <c r="M49" s="104">
        <v>17</v>
      </c>
      <c r="N49" s="104">
        <v>36</v>
      </c>
      <c r="O49" s="83"/>
    </row>
    <row r="50" spans="1:15" ht="15.75" customHeight="1">
      <c r="A50" s="3"/>
      <c r="B50" s="114" t="s">
        <v>138</v>
      </c>
      <c r="C50" s="110" t="s">
        <v>90</v>
      </c>
      <c r="D50" s="115">
        <v>19.420000000000002</v>
      </c>
      <c r="E50" s="98">
        <v>53</v>
      </c>
      <c r="F50" s="108">
        <v>0</v>
      </c>
      <c r="G50" s="100">
        <v>0</v>
      </c>
      <c r="H50" s="105"/>
      <c r="I50" s="109"/>
      <c r="J50" s="102"/>
      <c r="K50" s="103"/>
      <c r="L50" s="104">
        <f>ListaUczniów[[#This Row],[PUNKTY GP4]]+ListaUczniów[[#This Row],[PUNKTY GP3]]+ListaUczniów[[#This Row],[PUNKTY GP2]]+ListaUczniów[[#This Row],[PUNKTY2]]</f>
        <v>53</v>
      </c>
      <c r="M50" s="116">
        <v>2</v>
      </c>
      <c r="N50" s="104">
        <v>37</v>
      </c>
      <c r="O50" s="83"/>
    </row>
    <row r="51" spans="1:15" ht="15.75" customHeight="1">
      <c r="A51" s="3"/>
      <c r="B51" s="95" t="s">
        <v>139</v>
      </c>
      <c r="C51" s="96" t="s">
        <v>95</v>
      </c>
      <c r="D51" s="97">
        <v>0</v>
      </c>
      <c r="E51" s="98">
        <v>0</v>
      </c>
      <c r="F51" s="99">
        <v>48.23</v>
      </c>
      <c r="G51" s="100">
        <v>53</v>
      </c>
      <c r="H51" s="101"/>
      <c r="I51" s="101"/>
      <c r="J51" s="102"/>
      <c r="K51" s="103"/>
      <c r="L51" s="104">
        <f>ListaUczniów[[#This Row],[PUNKTY GP4]]+ListaUczniów[[#This Row],[PUNKTY GP3]]+ListaUczniów[[#This Row],[PUNKTY GP2]]+ListaUczniów[[#This Row],[PUNKTY2]]</f>
        <v>53</v>
      </c>
      <c r="M51" s="104">
        <v>9</v>
      </c>
      <c r="N51" s="104">
        <v>38</v>
      </c>
      <c r="O51" s="83"/>
    </row>
    <row r="52" spans="1:15" ht="15.75" customHeight="1">
      <c r="A52" s="3"/>
      <c r="B52" s="95" t="s">
        <v>140</v>
      </c>
      <c r="C52" s="96" t="s">
        <v>99</v>
      </c>
      <c r="D52" s="97">
        <v>0</v>
      </c>
      <c r="E52" s="98">
        <v>0</v>
      </c>
      <c r="F52" s="99">
        <v>48.26</v>
      </c>
      <c r="G52" s="100">
        <v>52</v>
      </c>
      <c r="H52" s="105"/>
      <c r="I52" s="101"/>
      <c r="J52" s="102"/>
      <c r="K52" s="103"/>
      <c r="L52" s="104">
        <f>ListaUczniów[[#This Row],[PUNKTY GP4]]+ListaUczniów[[#This Row],[PUNKTY GP3]]+ListaUczniów[[#This Row],[PUNKTY GP2]]+ListaUczniów[[#This Row],[PUNKTY2]]</f>
        <v>52</v>
      </c>
      <c r="M52" s="104">
        <v>1</v>
      </c>
      <c r="N52" s="104">
        <v>39</v>
      </c>
      <c r="O52" s="83"/>
    </row>
    <row r="53" spans="1:15" ht="15.75" customHeight="1">
      <c r="A53" s="3"/>
      <c r="B53" s="95" t="s">
        <v>141</v>
      </c>
      <c r="C53" s="96" t="s">
        <v>99</v>
      </c>
      <c r="D53" s="97">
        <v>24.49</v>
      </c>
      <c r="E53" s="111">
        <v>27</v>
      </c>
      <c r="F53" s="99">
        <v>57.42</v>
      </c>
      <c r="G53" s="117">
        <v>22</v>
      </c>
      <c r="H53" s="112"/>
      <c r="I53" s="112"/>
      <c r="J53" s="106"/>
      <c r="K53" s="107"/>
      <c r="L53" s="104">
        <f>ListaUczniów[[#This Row],[PUNKTY GP4]]+ListaUczniów[[#This Row],[PUNKTY GP3]]+ListaUczniów[[#This Row],[PUNKTY GP2]]+ListaUczniów[[#This Row],[PUNKTY2]]</f>
        <v>49</v>
      </c>
      <c r="M53" s="104">
        <v>5</v>
      </c>
      <c r="N53" s="104">
        <v>40</v>
      </c>
      <c r="O53" s="83"/>
    </row>
    <row r="54" spans="1:15" ht="15.75" customHeight="1">
      <c r="A54" s="3"/>
      <c r="B54" s="95" t="s">
        <v>142</v>
      </c>
      <c r="C54" s="96" t="s">
        <v>93</v>
      </c>
      <c r="D54" s="97">
        <v>25.12</v>
      </c>
      <c r="E54" s="111">
        <v>26</v>
      </c>
      <c r="F54" s="99">
        <v>57.1</v>
      </c>
      <c r="G54" s="117">
        <v>23</v>
      </c>
      <c r="H54" s="118"/>
      <c r="I54" s="112"/>
      <c r="J54" s="106"/>
      <c r="K54" s="107"/>
      <c r="L54" s="104">
        <f>ListaUczniów[[#This Row],[PUNKTY GP4]]+ListaUczniów[[#This Row],[PUNKTY GP3]]+ListaUczniów[[#This Row],[PUNKTY GP2]]+ListaUczniów[[#This Row],[PUNKTY2]]</f>
        <v>49</v>
      </c>
      <c r="M54" s="104">
        <v>6</v>
      </c>
      <c r="N54" s="104">
        <v>40</v>
      </c>
      <c r="O54" s="83"/>
    </row>
    <row r="55" spans="1:15" ht="15.75" customHeight="1">
      <c r="A55" s="3"/>
      <c r="B55" s="95" t="s">
        <v>143</v>
      </c>
      <c r="C55" s="96" t="s">
        <v>95</v>
      </c>
      <c r="D55" s="97">
        <v>26.54</v>
      </c>
      <c r="E55" s="111">
        <v>18</v>
      </c>
      <c r="F55" s="99">
        <v>55.17</v>
      </c>
      <c r="G55" s="117">
        <v>29</v>
      </c>
      <c r="H55" s="118"/>
      <c r="I55" s="112"/>
      <c r="J55" s="106"/>
      <c r="K55" s="107"/>
      <c r="L55" s="104">
        <f>ListaUczniów[[#This Row],[PUNKTY GP4]]+ListaUczniów[[#This Row],[PUNKTY GP3]]+ListaUczniów[[#This Row],[PUNKTY GP2]]+ListaUczniów[[#This Row],[PUNKTY2]]</f>
        <v>47</v>
      </c>
      <c r="M55" s="104">
        <v>3</v>
      </c>
      <c r="N55" s="104">
        <v>41</v>
      </c>
      <c r="O55" s="83"/>
    </row>
    <row r="56" spans="1:15" ht="15.75" customHeight="1">
      <c r="A56" s="3"/>
      <c r="B56" s="95" t="s">
        <v>144</v>
      </c>
      <c r="C56" s="96" t="s">
        <v>93</v>
      </c>
      <c r="D56" s="97">
        <v>0</v>
      </c>
      <c r="E56" s="98">
        <v>0</v>
      </c>
      <c r="F56" s="99">
        <v>49.57</v>
      </c>
      <c r="G56" s="100">
        <v>47</v>
      </c>
      <c r="H56" s="101"/>
      <c r="I56" s="101"/>
      <c r="J56" s="102"/>
      <c r="K56" s="103"/>
      <c r="L56" s="104">
        <f>ListaUczniów[[#This Row],[PUNKTY GP4]]+ListaUczniów[[#This Row],[PUNKTY GP3]]+ListaUczniów[[#This Row],[PUNKTY GP2]]+ListaUczniów[[#This Row],[PUNKTY2]]</f>
        <v>47</v>
      </c>
      <c r="M56" s="104">
        <v>4</v>
      </c>
      <c r="N56" s="104">
        <v>41</v>
      </c>
      <c r="O56" s="83"/>
    </row>
    <row r="57" spans="1:15" ht="15.75" customHeight="1">
      <c r="A57" s="3"/>
      <c r="B57" s="95" t="s">
        <v>145</v>
      </c>
      <c r="C57" s="96" t="s">
        <v>95</v>
      </c>
      <c r="D57" s="97">
        <v>27.5</v>
      </c>
      <c r="E57" s="98">
        <v>17</v>
      </c>
      <c r="F57" s="99">
        <v>56.11</v>
      </c>
      <c r="G57" s="100">
        <v>26</v>
      </c>
      <c r="H57" s="105"/>
      <c r="I57" s="109"/>
      <c r="J57" s="102"/>
      <c r="K57" s="103"/>
      <c r="L57" s="104">
        <f>ListaUczniów[[#This Row],[PUNKTY GP4]]+ListaUczniów[[#This Row],[PUNKTY GP3]]+ListaUczniów[[#This Row],[PUNKTY GP2]]+ListaUczniów[[#This Row],[PUNKTY2]]</f>
        <v>43</v>
      </c>
      <c r="M57" s="104">
        <v>2</v>
      </c>
      <c r="N57" s="104">
        <v>42</v>
      </c>
      <c r="O57" s="83"/>
    </row>
    <row r="58" spans="1:15" ht="15.75" customHeight="1">
      <c r="A58" s="3"/>
      <c r="B58" s="95" t="s">
        <v>146</v>
      </c>
      <c r="C58" s="96" t="s">
        <v>95</v>
      </c>
      <c r="D58" s="97">
        <v>0</v>
      </c>
      <c r="E58" s="98">
        <v>0</v>
      </c>
      <c r="F58" s="99">
        <v>52.51</v>
      </c>
      <c r="G58" s="100">
        <v>41</v>
      </c>
      <c r="H58" s="105"/>
      <c r="I58" s="101"/>
      <c r="J58" s="102"/>
      <c r="K58" s="103"/>
      <c r="L58" s="104">
        <f>ListaUczniów[[#This Row],[PUNKTY GP4]]+ListaUczniów[[#This Row],[PUNKTY GP3]]+ListaUczniów[[#This Row],[PUNKTY GP2]]+ListaUczniów[[#This Row],[PUNKTY2]]</f>
        <v>41</v>
      </c>
      <c r="M58" s="104">
        <v>1</v>
      </c>
      <c r="N58" s="104">
        <v>43</v>
      </c>
      <c r="O58" s="83"/>
    </row>
    <row r="59" spans="1:15" ht="15.75" customHeight="1">
      <c r="A59" s="3"/>
      <c r="B59" s="95" t="s">
        <v>147</v>
      </c>
      <c r="C59" s="96" t="s">
        <v>95</v>
      </c>
      <c r="D59" s="97">
        <v>26.18</v>
      </c>
      <c r="E59" s="111">
        <v>22</v>
      </c>
      <c r="F59" s="99">
        <v>60</v>
      </c>
      <c r="G59" s="117">
        <v>17</v>
      </c>
      <c r="H59" s="118"/>
      <c r="I59" s="112"/>
      <c r="J59" s="106"/>
      <c r="K59" s="107"/>
      <c r="L59" s="104">
        <f>ListaUczniów[[#This Row],[PUNKTY GP4]]+ListaUczniów[[#This Row],[PUNKTY GP3]]+ListaUczniów[[#This Row],[PUNKTY GP2]]+ListaUczniów[[#This Row],[PUNKTY2]]</f>
        <v>39</v>
      </c>
      <c r="M59" s="104">
        <v>15</v>
      </c>
      <c r="N59" s="104">
        <v>44</v>
      </c>
      <c r="O59" s="83"/>
    </row>
    <row r="60" spans="1:15" ht="15.75" customHeight="1">
      <c r="A60" s="3"/>
      <c r="B60" s="95" t="s">
        <v>148</v>
      </c>
      <c r="C60" s="96" t="s">
        <v>95</v>
      </c>
      <c r="D60" s="97">
        <v>0</v>
      </c>
      <c r="E60" s="98">
        <v>0</v>
      </c>
      <c r="F60" s="99">
        <v>53.07</v>
      </c>
      <c r="G60" s="100">
        <v>39</v>
      </c>
      <c r="H60" s="101"/>
      <c r="I60" s="101"/>
      <c r="J60" s="102"/>
      <c r="K60" s="103"/>
      <c r="L60" s="104">
        <f>ListaUczniów[[#This Row],[PUNKTY GP4]]+ListaUczniów[[#This Row],[PUNKTY GP3]]+ListaUczniów[[#This Row],[PUNKTY GP2]]+ListaUczniów[[#This Row],[PUNKTY2]]</f>
        <v>39</v>
      </c>
      <c r="M60" s="104">
        <v>5</v>
      </c>
      <c r="N60" s="104">
        <v>44</v>
      </c>
      <c r="O60" s="83"/>
    </row>
    <row r="61" spans="1:15" ht="15.75" customHeight="1">
      <c r="A61" s="3"/>
      <c r="B61" s="95" t="s">
        <v>149</v>
      </c>
      <c r="C61" s="96" t="s">
        <v>93</v>
      </c>
      <c r="D61" s="97">
        <v>0</v>
      </c>
      <c r="E61" s="98">
        <v>0</v>
      </c>
      <c r="F61" s="99">
        <v>53.11</v>
      </c>
      <c r="G61" s="100">
        <v>38</v>
      </c>
      <c r="H61" s="105"/>
      <c r="I61" s="109"/>
      <c r="J61" s="102"/>
      <c r="K61" s="103"/>
      <c r="L61" s="104">
        <f>ListaUczniów[[#This Row],[PUNKTY GP4]]+ListaUczniów[[#This Row],[PUNKTY GP3]]+ListaUczniów[[#This Row],[PUNKTY GP2]]+ListaUczniów[[#This Row],[PUNKTY2]]</f>
        <v>38</v>
      </c>
      <c r="M61" s="104">
        <v>14</v>
      </c>
      <c r="N61" s="104">
        <v>45</v>
      </c>
      <c r="O61" s="83"/>
    </row>
    <row r="62" spans="1:15" ht="15.75" customHeight="1">
      <c r="A62" s="3"/>
      <c r="B62" s="114" t="s">
        <v>150</v>
      </c>
      <c r="C62" s="110" t="s">
        <v>95</v>
      </c>
      <c r="D62" s="115">
        <v>22.35</v>
      </c>
      <c r="E62" s="98">
        <v>37</v>
      </c>
      <c r="F62" s="108">
        <v>0</v>
      </c>
      <c r="G62" s="100">
        <v>0</v>
      </c>
      <c r="H62" s="105"/>
      <c r="I62" s="109"/>
      <c r="J62" s="102"/>
      <c r="K62" s="103"/>
      <c r="L62" s="104">
        <f>ListaUczniów[[#This Row],[PUNKTY GP4]]+ListaUczniów[[#This Row],[PUNKTY GP3]]+ListaUczniów[[#This Row],[PUNKTY GP2]]+ListaUczniów[[#This Row],[PUNKTY2]]</f>
        <v>37</v>
      </c>
      <c r="M62" s="116">
        <v>3</v>
      </c>
      <c r="N62" s="104">
        <v>46</v>
      </c>
      <c r="O62" s="83"/>
    </row>
    <row r="63" spans="1:15" ht="15.75" customHeight="1">
      <c r="A63" s="3"/>
      <c r="B63" s="95" t="s">
        <v>151</v>
      </c>
      <c r="C63" s="96" t="s">
        <v>90</v>
      </c>
      <c r="D63" s="97">
        <v>0</v>
      </c>
      <c r="E63" s="98">
        <v>0</v>
      </c>
      <c r="F63" s="99">
        <v>53.37</v>
      </c>
      <c r="G63" s="100">
        <v>37</v>
      </c>
      <c r="H63" s="105"/>
      <c r="I63" s="109"/>
      <c r="J63" s="102"/>
      <c r="K63" s="103"/>
      <c r="L63" s="104">
        <f>ListaUczniów[[#This Row],[PUNKTY GP4]]+ListaUczniów[[#This Row],[PUNKTY GP3]]+ListaUczniów[[#This Row],[PUNKTY GP2]]+ListaUczniów[[#This Row],[PUNKTY2]]</f>
        <v>37</v>
      </c>
      <c r="M63" s="104">
        <v>6</v>
      </c>
      <c r="N63" s="104">
        <v>46</v>
      </c>
      <c r="O63" s="83"/>
    </row>
    <row r="64" spans="1:15" ht="15.75" customHeight="1">
      <c r="A64" s="3"/>
      <c r="B64" s="95" t="s">
        <v>152</v>
      </c>
      <c r="C64" s="96" t="s">
        <v>99</v>
      </c>
      <c r="D64" s="97">
        <v>0</v>
      </c>
      <c r="E64" s="98">
        <v>0</v>
      </c>
      <c r="F64" s="99">
        <v>53.55</v>
      </c>
      <c r="G64" s="100">
        <v>35</v>
      </c>
      <c r="H64" s="101"/>
      <c r="I64" s="101"/>
      <c r="J64" s="102"/>
      <c r="K64" s="103"/>
      <c r="L64" s="104">
        <f>ListaUczniów[[#This Row],[PUNKTY GP4]]+ListaUczniów[[#This Row],[PUNKTY GP3]]+ListaUczniów[[#This Row],[PUNKTY GP2]]+ListaUczniów[[#This Row],[PUNKTY2]]</f>
        <v>35</v>
      </c>
      <c r="M64" s="104">
        <v>8</v>
      </c>
      <c r="N64" s="104">
        <v>47</v>
      </c>
      <c r="O64" s="83"/>
    </row>
    <row r="65" spans="1:15" ht="15.75" customHeight="1">
      <c r="A65" s="3"/>
      <c r="B65" s="95" t="s">
        <v>153</v>
      </c>
      <c r="C65" s="96" t="s">
        <v>99</v>
      </c>
      <c r="D65" s="97">
        <v>0</v>
      </c>
      <c r="E65" s="98">
        <v>0</v>
      </c>
      <c r="F65" s="99">
        <v>53.58</v>
      </c>
      <c r="G65" s="100">
        <v>34</v>
      </c>
      <c r="H65" s="105"/>
      <c r="I65" s="101"/>
      <c r="J65" s="102"/>
      <c r="K65" s="103"/>
      <c r="L65" s="104">
        <f>ListaUczniów[[#This Row],[PUNKTY GP4]]+ListaUczniów[[#This Row],[PUNKTY GP3]]+ListaUczniów[[#This Row],[PUNKTY GP2]]+ListaUczniów[[#This Row],[PUNKTY2]]</f>
        <v>34</v>
      </c>
      <c r="M65" s="104">
        <v>11</v>
      </c>
      <c r="N65" s="104">
        <v>48</v>
      </c>
      <c r="O65" s="83"/>
    </row>
    <row r="66" spans="1:15" ht="15.75" customHeight="1">
      <c r="A66" s="3"/>
      <c r="B66" s="95" t="s">
        <v>154</v>
      </c>
      <c r="C66" s="96" t="s">
        <v>93</v>
      </c>
      <c r="D66" s="97">
        <v>26.03</v>
      </c>
      <c r="E66" s="98">
        <v>23</v>
      </c>
      <c r="F66" s="99">
        <v>63.4</v>
      </c>
      <c r="G66" s="100">
        <v>9</v>
      </c>
      <c r="H66" s="105"/>
      <c r="I66" s="109"/>
      <c r="J66" s="102"/>
      <c r="K66" s="103"/>
      <c r="L66" s="104">
        <f>ListaUczniów[[#This Row],[PUNKTY GP4]]+ListaUczniów[[#This Row],[PUNKTY GP3]]+ListaUczniów[[#This Row],[PUNKTY GP2]]+ListaUczniów[[#This Row],[PUNKTY2]]</f>
        <v>32</v>
      </c>
      <c r="M66" s="104">
        <v>12</v>
      </c>
      <c r="N66" s="104">
        <v>49</v>
      </c>
      <c r="O66" s="83"/>
    </row>
    <row r="67" spans="1:15" ht="15.75" customHeight="1">
      <c r="A67" s="3"/>
      <c r="B67" s="95" t="s">
        <v>155</v>
      </c>
      <c r="C67" s="96" t="s">
        <v>156</v>
      </c>
      <c r="D67" s="97">
        <v>26.29</v>
      </c>
      <c r="E67" s="98">
        <v>20</v>
      </c>
      <c r="F67" s="99">
        <v>62.24</v>
      </c>
      <c r="G67" s="100">
        <v>12</v>
      </c>
      <c r="H67" s="105"/>
      <c r="I67" s="109"/>
      <c r="J67" s="102"/>
      <c r="K67" s="103"/>
      <c r="L67" s="104">
        <f>ListaUczniów[[#This Row],[PUNKTY GP4]]+ListaUczniów[[#This Row],[PUNKTY GP3]]+ListaUczniów[[#This Row],[PUNKTY GP2]]+ListaUczniów[[#This Row],[PUNKTY2]]</f>
        <v>32</v>
      </c>
      <c r="M67" s="104">
        <v>1</v>
      </c>
      <c r="N67" s="104">
        <v>49</v>
      </c>
      <c r="O67" s="83"/>
    </row>
    <row r="68" spans="1:15" ht="15.75" customHeight="1">
      <c r="A68" s="3"/>
      <c r="B68" s="95" t="s">
        <v>157</v>
      </c>
      <c r="C68" s="96" t="s">
        <v>95</v>
      </c>
      <c r="D68" s="97">
        <v>0</v>
      </c>
      <c r="E68" s="98">
        <v>0</v>
      </c>
      <c r="F68" s="99">
        <v>54.34</v>
      </c>
      <c r="G68" s="100">
        <v>32</v>
      </c>
      <c r="H68" s="101"/>
      <c r="I68" s="101"/>
      <c r="J68" s="102"/>
      <c r="K68" s="103"/>
      <c r="L68" s="104">
        <f>ListaUczniów[[#This Row],[PUNKTY GP4]]+ListaUczniów[[#This Row],[PUNKTY GP3]]+ListaUczniów[[#This Row],[PUNKTY GP2]]+ListaUczniów[[#This Row],[PUNKTY2]]</f>
        <v>32</v>
      </c>
      <c r="M68" s="104">
        <v>6</v>
      </c>
      <c r="N68" s="104">
        <v>49</v>
      </c>
      <c r="O68" s="83"/>
    </row>
    <row r="69" spans="1:15" ht="15.75" customHeight="1">
      <c r="A69" s="3"/>
      <c r="B69" s="95" t="s">
        <v>158</v>
      </c>
      <c r="C69" s="96" t="s">
        <v>99</v>
      </c>
      <c r="D69" s="97">
        <v>29.38</v>
      </c>
      <c r="E69" s="111">
        <v>11</v>
      </c>
      <c r="F69" s="99">
        <v>59</v>
      </c>
      <c r="G69" s="117">
        <v>20</v>
      </c>
      <c r="H69" s="112"/>
      <c r="I69" s="112"/>
      <c r="J69" s="106"/>
      <c r="K69" s="107"/>
      <c r="L69" s="104">
        <f>ListaUczniów[[#This Row],[PUNKTY GP4]]+ListaUczniów[[#This Row],[PUNKTY GP3]]+ListaUczniów[[#This Row],[PUNKTY GP2]]+ListaUczniów[[#This Row],[PUNKTY2]]</f>
        <v>31</v>
      </c>
      <c r="M69" s="104">
        <v>12</v>
      </c>
      <c r="N69" s="104">
        <v>50</v>
      </c>
      <c r="O69" s="83"/>
    </row>
    <row r="70" spans="1:15" ht="15.75" customHeight="1">
      <c r="A70" s="3"/>
      <c r="B70" s="95" t="s">
        <v>159</v>
      </c>
      <c r="C70" s="96" t="s">
        <v>156</v>
      </c>
      <c r="D70" s="97">
        <v>31.35</v>
      </c>
      <c r="E70" s="98">
        <v>7</v>
      </c>
      <c r="F70" s="99">
        <v>57</v>
      </c>
      <c r="G70" s="100">
        <v>24</v>
      </c>
      <c r="H70" s="105"/>
      <c r="I70" s="109"/>
      <c r="J70" s="102"/>
      <c r="K70" s="103"/>
      <c r="L70" s="104">
        <f>ListaUczniów[[#This Row],[PUNKTY GP4]]+ListaUczniów[[#This Row],[PUNKTY GP3]]+ListaUczniów[[#This Row],[PUNKTY GP2]]+ListaUczniów[[#This Row],[PUNKTY2]]</f>
        <v>31</v>
      </c>
      <c r="M70" s="104">
        <v>3</v>
      </c>
      <c r="N70" s="104">
        <v>50</v>
      </c>
      <c r="O70" s="83"/>
    </row>
    <row r="71" spans="1:15" ht="15.75" customHeight="1">
      <c r="A71" s="3"/>
      <c r="B71" s="95" t="s">
        <v>160</v>
      </c>
      <c r="C71" s="96" t="s">
        <v>95</v>
      </c>
      <c r="D71" s="97">
        <v>0</v>
      </c>
      <c r="E71" s="98">
        <v>0</v>
      </c>
      <c r="F71" s="99">
        <v>54.35</v>
      </c>
      <c r="G71" s="100">
        <v>31</v>
      </c>
      <c r="H71" s="101"/>
      <c r="I71" s="101"/>
      <c r="J71" s="102"/>
      <c r="K71" s="103"/>
      <c r="L71" s="104">
        <f>ListaUczniów[[#This Row],[PUNKTY GP4]]+ListaUczniów[[#This Row],[PUNKTY GP3]]+ListaUczniów[[#This Row],[PUNKTY GP2]]+ListaUczniów[[#This Row],[PUNKTY2]]</f>
        <v>31</v>
      </c>
      <c r="M71" s="104">
        <v>7</v>
      </c>
      <c r="N71" s="104">
        <v>50</v>
      </c>
      <c r="O71" s="83"/>
    </row>
    <row r="72" spans="1:15" ht="15.75" customHeight="1">
      <c r="A72" s="3"/>
      <c r="B72" s="95" t="s">
        <v>161</v>
      </c>
      <c r="C72" s="96" t="s">
        <v>95</v>
      </c>
      <c r="D72" s="97">
        <v>28.42</v>
      </c>
      <c r="E72" s="111">
        <v>12</v>
      </c>
      <c r="F72" s="99">
        <v>60</v>
      </c>
      <c r="G72" s="117">
        <v>18</v>
      </c>
      <c r="H72" s="112"/>
      <c r="I72" s="112"/>
      <c r="J72" s="106"/>
      <c r="K72" s="107"/>
      <c r="L72" s="104">
        <f>ListaUczniów[[#This Row],[PUNKTY GP4]]+ListaUczniów[[#This Row],[PUNKTY GP3]]+ListaUczniów[[#This Row],[PUNKTY GP2]]+ListaUczniów[[#This Row],[PUNKTY2]]</f>
        <v>30</v>
      </c>
      <c r="M72" s="104">
        <v>9</v>
      </c>
      <c r="N72" s="104">
        <v>51</v>
      </c>
      <c r="O72" s="83"/>
    </row>
    <row r="73" spans="1:15" ht="15.75" customHeight="1">
      <c r="A73" s="3"/>
      <c r="B73" s="95" t="s">
        <v>162</v>
      </c>
      <c r="C73" s="96" t="s">
        <v>90</v>
      </c>
      <c r="D73" s="97">
        <v>0</v>
      </c>
      <c r="E73" s="98">
        <v>0</v>
      </c>
      <c r="F73" s="99">
        <v>54.55</v>
      </c>
      <c r="G73" s="100">
        <v>30</v>
      </c>
      <c r="H73" s="101"/>
      <c r="I73" s="101"/>
      <c r="J73" s="102"/>
      <c r="K73" s="103"/>
      <c r="L73" s="104">
        <f>ListaUczniów[[#This Row],[PUNKTY GP4]]+ListaUczniów[[#This Row],[PUNKTY GP3]]+ListaUczniów[[#This Row],[PUNKTY GP2]]+ListaUczniów[[#This Row],[PUNKTY2]]</f>
        <v>30</v>
      </c>
      <c r="M73" s="104">
        <v>5</v>
      </c>
      <c r="N73" s="104">
        <v>51</v>
      </c>
      <c r="O73" s="83"/>
    </row>
    <row r="74" spans="1:15" ht="15.75" customHeight="1">
      <c r="A74" s="3"/>
      <c r="B74" s="95" t="s">
        <v>163</v>
      </c>
      <c r="C74" s="96" t="s">
        <v>95</v>
      </c>
      <c r="D74" s="97">
        <v>28.08</v>
      </c>
      <c r="E74" s="111">
        <v>14</v>
      </c>
      <c r="F74" s="99">
        <v>61.13</v>
      </c>
      <c r="G74" s="117">
        <v>15</v>
      </c>
      <c r="H74" s="112"/>
      <c r="I74" s="112"/>
      <c r="J74" s="106"/>
      <c r="K74" s="107"/>
      <c r="L74" s="104">
        <f>ListaUczniów[[#This Row],[PUNKTY GP4]]+ListaUczniów[[#This Row],[PUNKTY GP3]]+ListaUczniów[[#This Row],[PUNKTY GP2]]+ListaUczniów[[#This Row],[PUNKTY2]]</f>
        <v>29</v>
      </c>
      <c r="M74" s="104">
        <v>5</v>
      </c>
      <c r="N74" s="104">
        <v>52</v>
      </c>
      <c r="O74" s="83"/>
    </row>
    <row r="75" spans="1:15" ht="15.75" customHeight="1">
      <c r="A75" s="3"/>
      <c r="B75" s="95" t="s">
        <v>164</v>
      </c>
      <c r="C75" s="96" t="s">
        <v>93</v>
      </c>
      <c r="D75" s="97">
        <v>0</v>
      </c>
      <c r="E75" s="98">
        <v>0</v>
      </c>
      <c r="F75" s="99">
        <v>55.55</v>
      </c>
      <c r="G75" s="117">
        <v>28</v>
      </c>
      <c r="H75" s="118"/>
      <c r="I75" s="112"/>
      <c r="J75" s="106"/>
      <c r="K75" s="107"/>
      <c r="L75" s="104">
        <f>ListaUczniów[[#This Row],[PUNKTY GP4]]+ListaUczniów[[#This Row],[PUNKTY GP3]]+ListaUczniów[[#This Row],[PUNKTY GP2]]+ListaUczniów[[#This Row],[PUNKTY2]]</f>
        <v>28</v>
      </c>
      <c r="M75" s="104">
        <v>6</v>
      </c>
      <c r="N75" s="104">
        <v>53</v>
      </c>
      <c r="O75" s="83"/>
    </row>
    <row r="76" spans="1:15" ht="15.75" customHeight="1">
      <c r="A76" s="3"/>
      <c r="B76" s="95" t="s">
        <v>165</v>
      </c>
      <c r="C76" s="96" t="s">
        <v>95</v>
      </c>
      <c r="D76" s="97">
        <v>0</v>
      </c>
      <c r="E76" s="98">
        <v>0</v>
      </c>
      <c r="F76" s="99">
        <v>56</v>
      </c>
      <c r="G76" s="117">
        <v>27</v>
      </c>
      <c r="H76" s="118"/>
      <c r="I76" s="112"/>
      <c r="J76" s="106"/>
      <c r="K76" s="107"/>
      <c r="L76" s="104">
        <f>ListaUczniów[[#This Row],[PUNKTY GP4]]+ListaUczniów[[#This Row],[PUNKTY GP3]]+ListaUczniów[[#This Row],[PUNKTY GP2]]+ListaUczniów[[#This Row],[PUNKTY2]]</f>
        <v>27</v>
      </c>
      <c r="M76" s="104">
        <v>1</v>
      </c>
      <c r="N76" s="104">
        <v>54</v>
      </c>
      <c r="O76" s="83"/>
    </row>
    <row r="77" spans="1:15" ht="15.75" customHeight="1">
      <c r="A77" s="3"/>
      <c r="B77" s="95" t="s">
        <v>166</v>
      </c>
      <c r="C77" s="96" t="s">
        <v>95</v>
      </c>
      <c r="D77" s="97">
        <v>0</v>
      </c>
      <c r="E77" s="98">
        <v>0</v>
      </c>
      <c r="F77" s="99">
        <v>56.58</v>
      </c>
      <c r="G77" s="117">
        <v>25</v>
      </c>
      <c r="H77" s="118"/>
      <c r="I77" s="112"/>
      <c r="J77" s="106"/>
      <c r="K77" s="107"/>
      <c r="L77" s="104">
        <f>ListaUczniów[[#This Row],[PUNKTY GP4]]+ListaUczniów[[#This Row],[PUNKTY GP3]]+ListaUczniów[[#This Row],[PUNKTY GP2]]+ListaUczniów[[#This Row],[PUNKTY2]]</f>
        <v>25</v>
      </c>
      <c r="M77" s="104">
        <v>2</v>
      </c>
      <c r="N77" s="104">
        <v>55</v>
      </c>
      <c r="O77" s="83"/>
    </row>
    <row r="78" spans="1:15" ht="15.75" customHeight="1">
      <c r="A78" s="3"/>
      <c r="B78" s="114" t="s">
        <v>167</v>
      </c>
      <c r="C78" s="110" t="s">
        <v>90</v>
      </c>
      <c r="D78" s="115">
        <v>25.43</v>
      </c>
      <c r="E78" s="98">
        <v>24</v>
      </c>
      <c r="F78" s="108">
        <v>0</v>
      </c>
      <c r="G78" s="100">
        <v>0</v>
      </c>
      <c r="H78" s="105"/>
      <c r="I78" s="109"/>
      <c r="J78" s="102"/>
      <c r="K78" s="103"/>
      <c r="L78" s="104">
        <f>ListaUczniów[[#This Row],[PUNKTY GP4]]+ListaUczniów[[#This Row],[PUNKTY GP3]]+ListaUczniów[[#This Row],[PUNKTY GP2]]+ListaUczniów[[#This Row],[PUNKTY2]]</f>
        <v>24</v>
      </c>
      <c r="M78" s="116">
        <v>4</v>
      </c>
      <c r="N78" s="104">
        <v>56</v>
      </c>
      <c r="O78" s="83"/>
    </row>
    <row r="79" spans="1:15" ht="15.75" customHeight="1">
      <c r="A79" s="3"/>
      <c r="B79" s="95" t="s">
        <v>168</v>
      </c>
      <c r="C79" s="96" t="s">
        <v>93</v>
      </c>
      <c r="D79" s="97">
        <v>28.01</v>
      </c>
      <c r="E79" s="111">
        <v>15</v>
      </c>
      <c r="F79" s="99">
        <v>65.09</v>
      </c>
      <c r="G79" s="117">
        <v>7</v>
      </c>
      <c r="H79" s="112"/>
      <c r="I79" s="112"/>
      <c r="J79" s="106"/>
      <c r="K79" s="107"/>
      <c r="L79" s="104">
        <f>ListaUczniów[[#This Row],[PUNKTY GP4]]+ListaUczniów[[#This Row],[PUNKTY GP3]]+ListaUczniów[[#This Row],[PUNKTY GP2]]+ListaUczniów[[#This Row],[PUNKTY2]]</f>
        <v>22</v>
      </c>
      <c r="M79" s="104">
        <v>6</v>
      </c>
      <c r="N79" s="104">
        <v>57</v>
      </c>
      <c r="O79" s="83"/>
    </row>
    <row r="80" spans="1:15" ht="15.75" customHeight="1">
      <c r="A80" s="3"/>
      <c r="B80" s="95" t="s">
        <v>169</v>
      </c>
      <c r="C80" s="110" t="s">
        <v>99</v>
      </c>
      <c r="D80" s="97">
        <v>26.28</v>
      </c>
      <c r="E80" s="111">
        <v>21</v>
      </c>
      <c r="F80" s="108">
        <v>0</v>
      </c>
      <c r="G80" s="100">
        <v>0</v>
      </c>
      <c r="H80" s="112"/>
      <c r="I80" s="112"/>
      <c r="J80" s="106"/>
      <c r="K80" s="107"/>
      <c r="L80" s="104">
        <f>ListaUczniów[[#This Row],[PUNKTY GP4]]+ListaUczniów[[#This Row],[PUNKTY GP3]]+ListaUczniów[[#This Row],[PUNKTY GP2]]+ListaUczniów[[#This Row],[PUNKTY2]]</f>
        <v>21</v>
      </c>
      <c r="M80" s="113">
        <v>17</v>
      </c>
      <c r="N80" s="104">
        <v>58</v>
      </c>
      <c r="O80" s="83"/>
    </row>
    <row r="81" spans="1:15" ht="15.75" customHeight="1">
      <c r="A81" s="3"/>
      <c r="B81" s="95" t="s">
        <v>170</v>
      </c>
      <c r="C81" s="96" t="s">
        <v>99</v>
      </c>
      <c r="D81" s="97">
        <v>0</v>
      </c>
      <c r="E81" s="98">
        <v>0</v>
      </c>
      <c r="F81" s="99">
        <v>58.3</v>
      </c>
      <c r="G81" s="117">
        <v>21</v>
      </c>
      <c r="H81" s="118"/>
      <c r="I81" s="112"/>
      <c r="J81" s="106"/>
      <c r="K81" s="107"/>
      <c r="L81" s="104">
        <f>ListaUczniów[[#This Row],[PUNKTY GP4]]+ListaUczniów[[#This Row],[PUNKTY GP3]]+ListaUczniów[[#This Row],[PUNKTY GP2]]+ListaUczniów[[#This Row],[PUNKTY2]]</f>
        <v>21</v>
      </c>
      <c r="M81" s="104">
        <v>10</v>
      </c>
      <c r="N81" s="104">
        <v>58</v>
      </c>
      <c r="O81" s="83"/>
    </row>
    <row r="82" spans="1:15" ht="15.75" customHeight="1">
      <c r="A82" s="3"/>
      <c r="B82" s="95" t="s">
        <v>171</v>
      </c>
      <c r="C82" s="96" t="s">
        <v>93</v>
      </c>
      <c r="D82" s="97">
        <v>30.17</v>
      </c>
      <c r="E82" s="111">
        <v>9</v>
      </c>
      <c r="F82" s="99">
        <v>62.49</v>
      </c>
      <c r="G82" s="117">
        <v>11</v>
      </c>
      <c r="H82" s="112"/>
      <c r="I82" s="112"/>
      <c r="J82" s="106"/>
      <c r="K82" s="107"/>
      <c r="L82" s="104">
        <f>ListaUczniów[[#This Row],[PUNKTY GP4]]+ListaUczniów[[#This Row],[PUNKTY GP3]]+ListaUczniów[[#This Row],[PUNKTY GP2]]+ListaUczniów[[#This Row],[PUNKTY2]]</f>
        <v>20</v>
      </c>
      <c r="M82" s="104">
        <v>8</v>
      </c>
      <c r="N82" s="104">
        <v>59</v>
      </c>
      <c r="O82" s="83"/>
    </row>
    <row r="83" spans="1:15" ht="15.75" customHeight="1">
      <c r="A83" s="3"/>
      <c r="B83" s="95" t="s">
        <v>172</v>
      </c>
      <c r="C83" s="110" t="s">
        <v>90</v>
      </c>
      <c r="D83" s="97">
        <v>26.31</v>
      </c>
      <c r="E83" s="111">
        <v>19</v>
      </c>
      <c r="F83" s="108">
        <v>0</v>
      </c>
      <c r="G83" s="100">
        <v>0</v>
      </c>
      <c r="H83" s="118"/>
      <c r="I83" s="112"/>
      <c r="J83" s="106"/>
      <c r="K83" s="107"/>
      <c r="L83" s="104">
        <f>ListaUczniów[[#This Row],[PUNKTY GP4]]+ListaUczniów[[#This Row],[PUNKTY GP3]]+ListaUczniów[[#This Row],[PUNKTY GP2]]+ListaUczniów[[#This Row],[PUNKTY2]]</f>
        <v>19</v>
      </c>
      <c r="M83" s="113">
        <v>13</v>
      </c>
      <c r="N83" s="104">
        <v>60</v>
      </c>
      <c r="O83" s="83"/>
    </row>
    <row r="84" spans="1:15" ht="15.75" customHeight="1">
      <c r="A84" s="3"/>
      <c r="B84" s="95" t="s">
        <v>173</v>
      </c>
      <c r="C84" s="96" t="s">
        <v>93</v>
      </c>
      <c r="D84" s="97">
        <v>0</v>
      </c>
      <c r="E84" s="98">
        <v>0</v>
      </c>
      <c r="F84" s="99">
        <v>59.22</v>
      </c>
      <c r="G84" s="117">
        <v>19</v>
      </c>
      <c r="H84" s="112"/>
      <c r="I84" s="112"/>
      <c r="J84" s="106"/>
      <c r="K84" s="107"/>
      <c r="L84" s="104">
        <f>ListaUczniów[[#This Row],[PUNKTY GP4]]+ListaUczniów[[#This Row],[PUNKTY GP3]]+ListaUczniów[[#This Row],[PUNKTY GP2]]+ListaUczniów[[#This Row],[PUNKTY2]]</f>
        <v>19</v>
      </c>
      <c r="M84" s="104">
        <v>13</v>
      </c>
      <c r="N84" s="104">
        <v>60</v>
      </c>
      <c r="O84" s="83"/>
    </row>
    <row r="85" spans="1:15" ht="15.75" customHeight="1">
      <c r="A85" s="3"/>
      <c r="B85" s="95" t="s">
        <v>174</v>
      </c>
      <c r="C85" s="110" t="s">
        <v>95</v>
      </c>
      <c r="D85" s="97">
        <v>28</v>
      </c>
      <c r="E85" s="111">
        <v>16</v>
      </c>
      <c r="F85" s="108">
        <v>0</v>
      </c>
      <c r="G85" s="100">
        <v>0</v>
      </c>
      <c r="H85" s="112"/>
      <c r="I85" s="112"/>
      <c r="J85" s="106"/>
      <c r="K85" s="107"/>
      <c r="L85" s="104">
        <f>ListaUczniów[[#This Row],[PUNKTY GP4]]+ListaUczniów[[#This Row],[PUNKTY GP3]]+ListaUczniów[[#This Row],[PUNKTY GP2]]+ListaUczniów[[#This Row],[PUNKTY2]]</f>
        <v>16</v>
      </c>
      <c r="M85" s="113">
        <v>12</v>
      </c>
      <c r="N85" s="104">
        <v>61</v>
      </c>
      <c r="O85" s="83"/>
    </row>
    <row r="86" spans="1:15" ht="15.75" customHeight="1">
      <c r="A86" s="3"/>
      <c r="B86" s="95" t="s">
        <v>175</v>
      </c>
      <c r="C86" s="96" t="s">
        <v>93</v>
      </c>
      <c r="D86" s="97">
        <v>39</v>
      </c>
      <c r="E86" s="98">
        <v>2</v>
      </c>
      <c r="F86" s="99">
        <v>62</v>
      </c>
      <c r="G86" s="100">
        <v>13</v>
      </c>
      <c r="H86" s="105"/>
      <c r="I86" s="109"/>
      <c r="J86" s="102"/>
      <c r="K86" s="103"/>
      <c r="L86" s="104">
        <f>ListaUczniów[[#This Row],[PUNKTY GP4]]+ListaUczniów[[#This Row],[PUNKTY GP3]]+ListaUczniów[[#This Row],[PUNKTY GP2]]+ListaUczniów[[#This Row],[PUNKTY2]]</f>
        <v>15</v>
      </c>
      <c r="M86" s="104">
        <v>11</v>
      </c>
      <c r="N86" s="104">
        <v>62</v>
      </c>
      <c r="O86" s="83"/>
    </row>
    <row r="87" spans="1:15" ht="15.75" customHeight="1">
      <c r="A87" s="3"/>
      <c r="B87" s="95" t="s">
        <v>176</v>
      </c>
      <c r="C87" s="96" t="s">
        <v>93</v>
      </c>
      <c r="D87" s="97">
        <v>30.4</v>
      </c>
      <c r="E87" s="111">
        <v>8</v>
      </c>
      <c r="F87" s="99">
        <v>60.02</v>
      </c>
      <c r="G87" s="117">
        <v>6</v>
      </c>
      <c r="H87" s="112"/>
      <c r="I87" s="112"/>
      <c r="J87" s="106"/>
      <c r="K87" s="107"/>
      <c r="L87" s="104">
        <f>ListaUczniów[[#This Row],[PUNKTY GP4]]+ListaUczniów[[#This Row],[PUNKTY GP3]]+ListaUczniów[[#This Row],[PUNKTY GP2]]+ListaUczniów[[#This Row],[PUNKTY2]]</f>
        <v>14</v>
      </c>
      <c r="M87" s="104">
        <v>4</v>
      </c>
      <c r="N87" s="104">
        <v>63</v>
      </c>
      <c r="O87" s="83"/>
    </row>
    <row r="88" spans="1:15" ht="15.75" customHeight="1">
      <c r="A88" s="3"/>
      <c r="B88" s="95" t="s">
        <v>177</v>
      </c>
      <c r="C88" s="96" t="s">
        <v>99</v>
      </c>
      <c r="D88" s="97">
        <v>0</v>
      </c>
      <c r="E88" s="98">
        <v>0</v>
      </c>
      <c r="F88" s="99">
        <v>61.47</v>
      </c>
      <c r="G88" s="117">
        <v>14</v>
      </c>
      <c r="H88" s="112"/>
      <c r="I88" s="112"/>
      <c r="J88" s="106"/>
      <c r="K88" s="107"/>
      <c r="L88" s="104">
        <f>ListaUczniów[[#This Row],[PUNKTY GP4]]+ListaUczniów[[#This Row],[PUNKTY GP3]]+ListaUczniów[[#This Row],[PUNKTY GP2]]+ListaUczniów[[#This Row],[PUNKTY2]]</f>
        <v>14</v>
      </c>
      <c r="M88" s="104">
        <v>10</v>
      </c>
      <c r="N88" s="104">
        <v>63</v>
      </c>
      <c r="O88" s="83"/>
    </row>
    <row r="89" spans="1:15" ht="15.75" customHeight="1">
      <c r="A89" s="3"/>
      <c r="B89" s="95" t="s">
        <v>178</v>
      </c>
      <c r="C89" s="110" t="s">
        <v>156</v>
      </c>
      <c r="D89" s="97">
        <v>28.31</v>
      </c>
      <c r="E89" s="111">
        <v>13</v>
      </c>
      <c r="F89" s="108">
        <v>0</v>
      </c>
      <c r="G89" s="100">
        <v>0</v>
      </c>
      <c r="H89" s="112"/>
      <c r="I89" s="112"/>
      <c r="J89" s="106"/>
      <c r="K89" s="107"/>
      <c r="L89" s="104">
        <f>ListaUczniów[[#This Row],[PUNKTY GP4]]+ListaUczniów[[#This Row],[PUNKTY GP3]]+ListaUczniów[[#This Row],[PUNKTY GP2]]+ListaUczniów[[#This Row],[PUNKTY2]]</f>
        <v>13</v>
      </c>
      <c r="M89" s="113">
        <v>9</v>
      </c>
      <c r="N89" s="104">
        <v>64</v>
      </c>
      <c r="O89" s="83"/>
    </row>
    <row r="90" spans="1:15" ht="15.75" customHeight="1">
      <c r="A90" s="3"/>
      <c r="B90" s="95" t="s">
        <v>179</v>
      </c>
      <c r="C90" s="96" t="s">
        <v>156</v>
      </c>
      <c r="D90" s="97">
        <v>31.5</v>
      </c>
      <c r="E90" s="98">
        <v>6</v>
      </c>
      <c r="F90" s="99">
        <v>67.17</v>
      </c>
      <c r="G90" s="100">
        <v>5</v>
      </c>
      <c r="H90" s="105"/>
      <c r="I90" s="109"/>
      <c r="J90" s="102"/>
      <c r="K90" s="103"/>
      <c r="L90" s="104">
        <f>ListaUczniów[[#This Row],[PUNKTY GP4]]+ListaUczniów[[#This Row],[PUNKTY GP3]]+ListaUczniów[[#This Row],[PUNKTY GP2]]+ListaUczniów[[#This Row],[PUNKTY2]]</f>
        <v>11</v>
      </c>
      <c r="M90" s="104">
        <v>3</v>
      </c>
      <c r="N90" s="104">
        <v>65</v>
      </c>
      <c r="O90" s="83"/>
    </row>
    <row r="91" spans="1:15" ht="15.75" customHeight="1">
      <c r="A91" s="3"/>
      <c r="B91" s="95" t="s">
        <v>180</v>
      </c>
      <c r="C91" s="110" t="s">
        <v>95</v>
      </c>
      <c r="D91" s="97">
        <v>29.4</v>
      </c>
      <c r="E91" s="111">
        <v>10</v>
      </c>
      <c r="F91" s="108">
        <v>0</v>
      </c>
      <c r="G91" s="100">
        <v>0</v>
      </c>
      <c r="H91" s="112"/>
      <c r="I91" s="112"/>
      <c r="J91" s="106"/>
      <c r="K91" s="107"/>
      <c r="L91" s="104">
        <f>ListaUczniów[[#This Row],[PUNKTY GP4]]+ListaUczniów[[#This Row],[PUNKTY GP3]]+ListaUczniów[[#This Row],[PUNKTY GP2]]+ListaUczniów[[#This Row],[PUNKTY2]]</f>
        <v>10</v>
      </c>
      <c r="M91" s="113">
        <v>6</v>
      </c>
      <c r="N91" s="104">
        <v>66</v>
      </c>
      <c r="O91" s="83"/>
    </row>
    <row r="92" spans="1:15" ht="15.75" customHeight="1">
      <c r="A92" s="3"/>
      <c r="B92" s="95" t="s">
        <v>181</v>
      </c>
      <c r="C92" s="96" t="s">
        <v>93</v>
      </c>
      <c r="D92" s="97">
        <v>0</v>
      </c>
      <c r="E92" s="98">
        <v>0</v>
      </c>
      <c r="F92" s="99">
        <v>63.2</v>
      </c>
      <c r="G92" s="117">
        <v>10</v>
      </c>
      <c r="H92" s="118"/>
      <c r="I92" s="112"/>
      <c r="J92" s="106"/>
      <c r="K92" s="107"/>
      <c r="L92" s="104">
        <f>ListaUczniów[[#This Row],[PUNKTY GP4]]+ListaUczniów[[#This Row],[PUNKTY GP3]]+ListaUczniów[[#This Row],[PUNKTY GP2]]+ListaUczniów[[#This Row],[PUNKTY2]]</f>
        <v>10</v>
      </c>
      <c r="M92" s="104">
        <v>10</v>
      </c>
      <c r="N92" s="104">
        <v>66</v>
      </c>
      <c r="O92" s="83"/>
    </row>
    <row r="93" spans="1:15" ht="15.75" customHeight="1">
      <c r="A93" s="3"/>
      <c r="B93" s="95" t="s">
        <v>182</v>
      </c>
      <c r="C93" s="96" t="s">
        <v>90</v>
      </c>
      <c r="D93" s="97">
        <v>32.340000000000003</v>
      </c>
      <c r="E93" s="111">
        <v>5</v>
      </c>
      <c r="F93" s="99">
        <v>68.239999999999995</v>
      </c>
      <c r="G93" s="117">
        <v>3</v>
      </c>
      <c r="H93" s="112"/>
      <c r="I93" s="112"/>
      <c r="J93" s="106"/>
      <c r="K93" s="107"/>
      <c r="L93" s="104">
        <f>ListaUczniów[[#This Row],[PUNKTY GP4]]+ListaUczniów[[#This Row],[PUNKTY GP3]]+ListaUczniów[[#This Row],[PUNKTY GP2]]+ListaUczniów[[#This Row],[PUNKTY2]]</f>
        <v>8</v>
      </c>
      <c r="M93" s="104">
        <v>5</v>
      </c>
      <c r="N93" s="104">
        <v>67</v>
      </c>
      <c r="O93" s="83"/>
    </row>
    <row r="94" spans="1:15" ht="15.75" customHeight="1">
      <c r="A94" s="3"/>
      <c r="B94" s="95" t="s">
        <v>183</v>
      </c>
      <c r="C94" s="96" t="s">
        <v>95</v>
      </c>
      <c r="D94" s="97">
        <v>0</v>
      </c>
      <c r="E94" s="98">
        <v>0</v>
      </c>
      <c r="F94" s="99">
        <v>65</v>
      </c>
      <c r="G94" s="100">
        <v>8</v>
      </c>
      <c r="H94" s="105"/>
      <c r="I94" s="109"/>
      <c r="J94" s="102"/>
      <c r="K94" s="103"/>
      <c r="L94" s="104">
        <f>ListaUczniów[[#This Row],[PUNKTY GP4]]+ListaUczniów[[#This Row],[PUNKTY GP3]]+ListaUczniów[[#This Row],[PUNKTY GP2]]+ListaUczniów[[#This Row],[PUNKTY2]]</f>
        <v>8</v>
      </c>
      <c r="M94" s="104">
        <v>5</v>
      </c>
      <c r="N94" s="104">
        <v>67</v>
      </c>
      <c r="O94" s="83"/>
    </row>
    <row r="95" spans="1:15" ht="15.75" customHeight="1">
      <c r="A95" s="3"/>
      <c r="B95" s="95" t="s">
        <v>184</v>
      </c>
      <c r="C95" s="96" t="s">
        <v>93</v>
      </c>
      <c r="D95" s="97">
        <v>0</v>
      </c>
      <c r="E95" s="98">
        <v>0</v>
      </c>
      <c r="F95" s="99">
        <v>66.040000000000006</v>
      </c>
      <c r="G95" s="117">
        <v>6</v>
      </c>
      <c r="H95" s="112"/>
      <c r="I95" s="112"/>
      <c r="J95" s="106"/>
      <c r="K95" s="107"/>
      <c r="L95" s="104">
        <f>ListaUczniów[[#This Row],[PUNKTY GP4]]+ListaUczniów[[#This Row],[PUNKTY GP3]]+ListaUczniów[[#This Row],[PUNKTY GP2]]+ListaUczniów[[#This Row],[PUNKTY2]]</f>
        <v>6</v>
      </c>
      <c r="M95" s="104">
        <v>5</v>
      </c>
      <c r="N95" s="104">
        <v>68</v>
      </c>
      <c r="O95" s="83"/>
    </row>
    <row r="96" spans="1:15" ht="15.75" customHeight="1">
      <c r="A96" s="3"/>
      <c r="B96" s="95" t="s">
        <v>185</v>
      </c>
      <c r="C96" s="110" t="s">
        <v>90</v>
      </c>
      <c r="D96" s="97">
        <v>34.04</v>
      </c>
      <c r="E96" s="111">
        <v>4</v>
      </c>
      <c r="F96" s="108">
        <v>0</v>
      </c>
      <c r="G96" s="100">
        <v>0</v>
      </c>
      <c r="H96" s="112"/>
      <c r="I96" s="112"/>
      <c r="J96" s="106"/>
      <c r="K96" s="107"/>
      <c r="L96" s="104">
        <f>ListaUczniów[[#This Row],[PUNKTY GP4]]+ListaUczniów[[#This Row],[PUNKTY GP3]]+ListaUczniów[[#This Row],[PUNKTY GP2]]+ListaUczniów[[#This Row],[PUNKTY2]]</f>
        <v>4</v>
      </c>
      <c r="M96" s="113">
        <v>18</v>
      </c>
      <c r="N96" s="104">
        <v>69</v>
      </c>
      <c r="O96" s="83"/>
    </row>
    <row r="97" spans="1:15" ht="15.75" customHeight="1">
      <c r="A97" s="3"/>
      <c r="B97" s="95" t="s">
        <v>186</v>
      </c>
      <c r="C97" s="96" t="s">
        <v>95</v>
      </c>
      <c r="D97" s="97">
        <v>0</v>
      </c>
      <c r="E97" s="98">
        <v>0</v>
      </c>
      <c r="F97" s="99">
        <v>67.48</v>
      </c>
      <c r="G97" s="117">
        <v>4</v>
      </c>
      <c r="H97" s="118"/>
      <c r="I97" s="112"/>
      <c r="J97" s="106"/>
      <c r="K97" s="107"/>
      <c r="L97" s="104">
        <f>ListaUczniów[[#This Row],[PUNKTY GP4]]+ListaUczniów[[#This Row],[PUNKTY GP3]]+ListaUczniów[[#This Row],[PUNKTY GP2]]+ListaUczniów[[#This Row],[PUNKTY2]]</f>
        <v>4</v>
      </c>
      <c r="M97" s="104">
        <v>19</v>
      </c>
      <c r="N97" s="104">
        <v>69</v>
      </c>
      <c r="O97" s="83"/>
    </row>
    <row r="98" spans="1:15" ht="15.75" customHeight="1">
      <c r="A98" s="3"/>
      <c r="B98" s="95" t="s">
        <v>187</v>
      </c>
      <c r="C98" s="110" t="s">
        <v>90</v>
      </c>
      <c r="D98" s="97">
        <v>36.479999999999997</v>
      </c>
      <c r="E98" s="111">
        <v>3</v>
      </c>
      <c r="F98" s="108">
        <v>0</v>
      </c>
      <c r="G98" s="100">
        <v>0</v>
      </c>
      <c r="H98" s="118"/>
      <c r="I98" s="112"/>
      <c r="J98" s="106"/>
      <c r="K98" s="107"/>
      <c r="L98" s="104">
        <f>ListaUczniów[[#This Row],[PUNKTY GP4]]+ListaUczniów[[#This Row],[PUNKTY GP3]]+ListaUczniów[[#This Row],[PUNKTY GP2]]+ListaUczniów[[#This Row],[PUNKTY2]]</f>
        <v>3</v>
      </c>
      <c r="M98" s="113">
        <v>14</v>
      </c>
      <c r="N98" s="104">
        <v>70</v>
      </c>
      <c r="O98" s="83"/>
    </row>
    <row r="99" spans="1:15" ht="15.75" customHeight="1">
      <c r="A99" s="3"/>
      <c r="B99" s="95" t="s">
        <v>188</v>
      </c>
      <c r="C99" s="96" t="s">
        <v>95</v>
      </c>
      <c r="D99" s="97">
        <v>43.29</v>
      </c>
      <c r="E99" s="111">
        <v>1</v>
      </c>
      <c r="F99" s="99">
        <v>70.069999999999993</v>
      </c>
      <c r="G99" s="117">
        <v>1</v>
      </c>
      <c r="H99" s="112"/>
      <c r="I99" s="112"/>
      <c r="J99" s="106"/>
      <c r="K99" s="107"/>
      <c r="L99" s="104">
        <f>ListaUczniów[[#This Row],[PUNKTY GP4]]+ListaUczniów[[#This Row],[PUNKTY GP3]]+ListaUczniów[[#This Row],[PUNKTY GP2]]+ListaUczniów[[#This Row],[PUNKTY2]]</f>
        <v>2</v>
      </c>
      <c r="M99" s="104">
        <v>2</v>
      </c>
      <c r="N99" s="104">
        <v>71</v>
      </c>
      <c r="O99" s="83"/>
    </row>
    <row r="100" spans="1:15" ht="15.75" customHeight="1">
      <c r="A100" s="3"/>
      <c r="B100" s="95" t="s">
        <v>189</v>
      </c>
      <c r="C100" s="96" t="s">
        <v>99</v>
      </c>
      <c r="D100" s="97">
        <v>0</v>
      </c>
      <c r="E100" s="98">
        <v>0</v>
      </c>
      <c r="F100" s="99">
        <v>70</v>
      </c>
      <c r="G100" s="100">
        <v>2</v>
      </c>
      <c r="H100" s="105"/>
      <c r="I100" s="109"/>
      <c r="J100" s="102"/>
      <c r="K100" s="103"/>
      <c r="L100" s="104">
        <f>ListaUczniów[[#This Row],[PUNKTY GP4]]+ListaUczniów[[#This Row],[PUNKTY GP3]]+ListaUczniów[[#This Row],[PUNKTY GP2]]+ListaUczniów[[#This Row],[PUNKTY2]]</f>
        <v>2</v>
      </c>
      <c r="M100" s="104">
        <v>16</v>
      </c>
      <c r="N100" s="104">
        <v>71</v>
      </c>
      <c r="O100" s="83"/>
    </row>
    <row r="101" spans="1:15" ht="15.75" customHeight="1"/>
    <row r="102" spans="1:15" ht="15.75" customHeight="1"/>
    <row r="103" spans="1:15" ht="15.75" customHeight="1"/>
    <row r="104" spans="1:15" ht="15.75" customHeight="1"/>
    <row r="105" spans="1:15" ht="15.75" customHeight="1"/>
    <row r="106" spans="1:15" ht="15.75" customHeight="1"/>
    <row r="107" spans="1:15" ht="15.75" customHeight="1"/>
    <row r="108" spans="1:15" ht="15.75" customHeight="1"/>
    <row r="109" spans="1:15" ht="15.75" customHeight="1"/>
    <row r="110" spans="1:15" ht="15.75" customHeight="1"/>
    <row r="111" spans="1:15" ht="15.75" customHeight="1"/>
    <row r="112" spans="1:15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</sheetData>
  <mergeCells count="3">
    <mergeCell ref="A1:O1"/>
    <mergeCell ref="D2:K2"/>
    <mergeCell ref="L2:N2"/>
  </mergeCells>
  <dataValidations count="1">
    <dataValidation type="list" allowBlank="1" showInputMessage="1" showErrorMessage="1" sqref="C4:C5" xr:uid="{00000000-0002-0000-0600-000000000000}">
      <formula1>"M20,M30,M40,M50,M60"</formula1>
      <formula2>0</formula2>
    </dataValidation>
  </dataValidations>
  <pageMargins left="0.25" right="0.25" top="0.75" bottom="0.75" header="0.51180555555555496" footer="0.51180555555555496"/>
  <pageSetup paperSize="9" scale="85" firstPageNumber="0" orientation="landscape" horizontalDpi="300" verticalDpi="300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144"/>
  <sheetViews>
    <sheetView topLeftCell="B2" zoomScaleNormal="100" workbookViewId="0">
      <selection activeCell="O2" sqref="O1:O1048576"/>
    </sheetView>
  </sheetViews>
  <sheetFormatPr defaultRowHeight="12.75"/>
  <cols>
    <col min="1" max="1" width="6.4921875" style="79" hidden="1" customWidth="1"/>
    <col min="2" max="2" width="35.859375" style="79" customWidth="1"/>
    <col min="3" max="3" width="16.37109375" style="79" customWidth="1"/>
    <col min="4" max="4" width="15.42578125" style="79" customWidth="1"/>
    <col min="5" max="5" width="11.63671875" style="79" customWidth="1"/>
    <col min="6" max="6" width="11.90625" style="79" customWidth="1"/>
    <col min="7" max="7" width="11.5" style="79" customWidth="1"/>
    <col min="8" max="8" width="7.984375" style="79" customWidth="1"/>
    <col min="9" max="9" width="11.5" style="79"/>
    <col min="10" max="10" width="12.71875" style="79" customWidth="1"/>
    <col min="11" max="11" width="13.9375" style="79" customWidth="1"/>
    <col min="12" max="12" width="10.6875" style="79" customWidth="1"/>
    <col min="13" max="13" width="14.8828125" style="79" hidden="1" customWidth="1"/>
    <col min="14" max="14" width="20.43359375" style="79" customWidth="1"/>
    <col min="15" max="15" width="8.9296875" style="79" hidden="1" customWidth="1"/>
    <col min="16" max="16" width="8.9296875" style="79" customWidth="1"/>
    <col min="17" max="22" width="9.06640625" style="79" customWidth="1"/>
    <col min="23" max="1025" width="8.9296875" style="79" customWidth="1"/>
  </cols>
  <sheetData>
    <row r="1" spans="1:22" ht="190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 ht="15.75">
      <c r="A2" s="80"/>
      <c r="B2" s="81"/>
      <c r="C2" s="82"/>
      <c r="D2" s="134"/>
      <c r="E2" s="134"/>
      <c r="F2" s="134"/>
      <c r="G2" s="134"/>
      <c r="H2" s="134"/>
      <c r="I2" s="134"/>
      <c r="J2" s="134"/>
      <c r="K2" s="134"/>
      <c r="L2" s="133" t="s">
        <v>1</v>
      </c>
      <c r="M2" s="133"/>
      <c r="N2" s="133"/>
      <c r="O2" s="83"/>
    </row>
    <row r="3" spans="1:22" s="93" customFormat="1" ht="76.150000000000006" customHeight="1">
      <c r="A3" s="84"/>
      <c r="B3" s="85" t="s">
        <v>2</v>
      </c>
      <c r="C3" s="86" t="s">
        <v>3</v>
      </c>
      <c r="D3" s="87" t="s">
        <v>4</v>
      </c>
      <c r="E3" s="87" t="s">
        <v>5</v>
      </c>
      <c r="F3" s="88" t="s">
        <v>6</v>
      </c>
      <c r="G3" s="88" t="s">
        <v>7</v>
      </c>
      <c r="H3" s="89" t="s">
        <v>8</v>
      </c>
      <c r="I3" s="89" t="s">
        <v>9</v>
      </c>
      <c r="J3" s="90" t="s">
        <v>10</v>
      </c>
      <c r="K3" s="90" t="s">
        <v>11</v>
      </c>
      <c r="L3" s="86" t="s">
        <v>12</v>
      </c>
      <c r="M3" s="86" t="s">
        <v>13</v>
      </c>
      <c r="N3" s="12" t="s">
        <v>87</v>
      </c>
      <c r="O3" s="92"/>
      <c r="V3" s="94"/>
    </row>
    <row r="4" spans="1:22" ht="15.75" customHeight="1">
      <c r="A4" s="3"/>
      <c r="B4" s="95" t="s">
        <v>89</v>
      </c>
      <c r="C4" s="96" t="s">
        <v>90</v>
      </c>
      <c r="D4" s="97">
        <v>15.51</v>
      </c>
      <c r="E4" s="98">
        <v>64</v>
      </c>
      <c r="F4" s="99">
        <v>32.35</v>
      </c>
      <c r="G4" s="100">
        <v>85</v>
      </c>
      <c r="H4" s="101"/>
      <c r="I4" s="101"/>
      <c r="J4" s="102"/>
      <c r="K4" s="103"/>
      <c r="L4" s="104">
        <f>ListaUczniów10[[#This Row],[PUNKTY GP4]]+ListaUczniów10[[#This Row],[PUNKTY GP3]]+ListaUczniów10[[#This Row],[PUNKTY GP2]]+ListaUczniów10[[#This Row],[PUNKTY2]]</f>
        <v>149</v>
      </c>
      <c r="M4" s="104">
        <v>8</v>
      </c>
      <c r="N4" s="104">
        <v>1</v>
      </c>
      <c r="O4" s="83"/>
    </row>
    <row r="5" spans="1:22" ht="15.75" customHeight="1">
      <c r="A5" s="3"/>
      <c r="B5" s="95" t="s">
        <v>91</v>
      </c>
      <c r="C5" s="96" t="s">
        <v>90</v>
      </c>
      <c r="D5" s="97">
        <v>18.05</v>
      </c>
      <c r="E5" s="98">
        <v>62</v>
      </c>
      <c r="F5" s="99">
        <v>37.299999999999997</v>
      </c>
      <c r="G5" s="100">
        <v>83</v>
      </c>
      <c r="H5" s="101"/>
      <c r="I5" s="101"/>
      <c r="J5" s="102"/>
      <c r="K5" s="103"/>
      <c r="L5" s="104">
        <f>ListaUczniów10[[#This Row],[PUNKTY GP4]]+ListaUczniów10[[#This Row],[PUNKTY GP3]]+ListaUczniów10[[#This Row],[PUNKTY GP2]]+ListaUczniów10[[#This Row],[PUNKTY2]]</f>
        <v>145</v>
      </c>
      <c r="M5" s="104">
        <v>6</v>
      </c>
      <c r="N5" s="104">
        <v>2</v>
      </c>
      <c r="O5" s="83"/>
    </row>
    <row r="6" spans="1:22" ht="15.75" customHeight="1">
      <c r="A6" s="3"/>
      <c r="B6" s="95" t="s">
        <v>105</v>
      </c>
      <c r="C6" s="96" t="s">
        <v>90</v>
      </c>
      <c r="D6" s="97">
        <v>20.420000000000002</v>
      </c>
      <c r="E6" s="98">
        <v>47</v>
      </c>
      <c r="F6" s="99">
        <v>43.54</v>
      </c>
      <c r="G6" s="100">
        <v>66</v>
      </c>
      <c r="H6" s="105"/>
      <c r="I6" s="101"/>
      <c r="J6" s="102"/>
      <c r="K6" s="103"/>
      <c r="L6" s="104">
        <f>ListaUczniów10[[#This Row],[PUNKTY GP4]]+ListaUczniów10[[#This Row],[PUNKTY GP3]]+ListaUczniów10[[#This Row],[PUNKTY GP2]]+ListaUczniów10[[#This Row],[PUNKTY2]]</f>
        <v>113</v>
      </c>
      <c r="M6" s="104">
        <v>5</v>
      </c>
      <c r="N6" s="104">
        <v>3</v>
      </c>
      <c r="O6" s="83"/>
    </row>
    <row r="7" spans="1:22" ht="15.75" customHeight="1">
      <c r="A7" s="3"/>
      <c r="B7" s="95" t="s">
        <v>116</v>
      </c>
      <c r="C7" s="96" t="s">
        <v>90</v>
      </c>
      <c r="D7" s="97">
        <v>23.38</v>
      </c>
      <c r="E7" s="98">
        <v>30</v>
      </c>
      <c r="F7" s="99">
        <v>46.25</v>
      </c>
      <c r="G7" s="100">
        <v>59</v>
      </c>
      <c r="H7" s="101"/>
      <c r="I7" s="101"/>
      <c r="J7" s="102"/>
      <c r="K7" s="103"/>
      <c r="L7" s="104">
        <f>ListaUczniów10[[#This Row],[PUNKTY GP4]]+ListaUczniów10[[#This Row],[PUNKTY GP3]]+ListaUczniów10[[#This Row],[PUNKTY GP2]]+ListaUczniów10[[#This Row],[PUNKTY2]]</f>
        <v>89</v>
      </c>
      <c r="M7" s="104">
        <v>3</v>
      </c>
      <c r="N7" s="104">
        <v>4</v>
      </c>
      <c r="O7" s="83"/>
    </row>
    <row r="8" spans="1:22" ht="15.75" customHeight="1">
      <c r="A8" s="3"/>
      <c r="B8" s="95" t="s">
        <v>119</v>
      </c>
      <c r="C8" s="96" t="s">
        <v>90</v>
      </c>
      <c r="D8" s="97">
        <v>0</v>
      </c>
      <c r="E8" s="98">
        <v>0</v>
      </c>
      <c r="F8" s="99">
        <v>34.4</v>
      </c>
      <c r="G8" s="100">
        <v>84</v>
      </c>
      <c r="H8" s="105"/>
      <c r="I8" s="101"/>
      <c r="J8" s="102"/>
      <c r="K8" s="103"/>
      <c r="L8" s="104">
        <f>ListaUczniów10[[#This Row],[PUNKTY GP4]]+ListaUczniów10[[#This Row],[PUNKTY GP3]]+ListaUczniów10[[#This Row],[PUNKTY GP2]]+ListaUczniów10[[#This Row],[PUNKTY2]]</f>
        <v>84</v>
      </c>
      <c r="M8" s="104">
        <v>1</v>
      </c>
      <c r="N8" s="104">
        <v>5</v>
      </c>
      <c r="O8" s="83"/>
    </row>
    <row r="9" spans="1:22" ht="15.75" customHeight="1">
      <c r="A9" s="3"/>
      <c r="B9" s="95" t="s">
        <v>120</v>
      </c>
      <c r="C9" s="96" t="s">
        <v>90</v>
      </c>
      <c r="D9" s="97">
        <v>22.25</v>
      </c>
      <c r="E9" s="98">
        <v>38</v>
      </c>
      <c r="F9" s="99">
        <v>50.1</v>
      </c>
      <c r="G9" s="100">
        <v>46</v>
      </c>
      <c r="H9" s="105"/>
      <c r="I9" s="101"/>
      <c r="J9" s="102"/>
      <c r="K9" s="103"/>
      <c r="L9" s="104">
        <f>ListaUczniów10[[#This Row],[PUNKTY GP4]]+ListaUczniów10[[#This Row],[PUNKTY GP3]]+ListaUczniów10[[#This Row],[PUNKTY GP2]]+ListaUczniów10[[#This Row],[PUNKTY2]]</f>
        <v>84</v>
      </c>
      <c r="M9" s="104">
        <v>1</v>
      </c>
      <c r="N9" s="104">
        <v>5</v>
      </c>
      <c r="O9" s="83"/>
    </row>
    <row r="10" spans="1:22" ht="15.75" customHeight="1">
      <c r="A10" s="3"/>
      <c r="B10" s="95" t="s">
        <v>122</v>
      </c>
      <c r="C10" s="96" t="s">
        <v>90</v>
      </c>
      <c r="D10" s="97">
        <v>0</v>
      </c>
      <c r="E10" s="98">
        <v>0</v>
      </c>
      <c r="F10" s="99">
        <v>37.42</v>
      </c>
      <c r="G10" s="100">
        <v>82</v>
      </c>
      <c r="H10" s="101"/>
      <c r="I10" s="101"/>
      <c r="J10" s="102"/>
      <c r="K10" s="103"/>
      <c r="L10" s="104">
        <f>ListaUczniów10[[#This Row],[PUNKTY GP4]]+ListaUczniów10[[#This Row],[PUNKTY GP3]]+ListaUczniów10[[#This Row],[PUNKTY GP2]]+ListaUczniów10[[#This Row],[PUNKTY2]]</f>
        <v>82</v>
      </c>
      <c r="M10" s="104">
        <v>3</v>
      </c>
      <c r="N10" s="104">
        <v>6</v>
      </c>
      <c r="O10" s="83"/>
    </row>
    <row r="11" spans="1:22" ht="15.75" customHeight="1">
      <c r="A11" s="3"/>
      <c r="B11" s="95" t="s">
        <v>135</v>
      </c>
      <c r="C11" s="96" t="s">
        <v>90</v>
      </c>
      <c r="D11" s="97">
        <v>16.5</v>
      </c>
      <c r="E11" s="98">
        <v>63</v>
      </c>
      <c r="F11" s="108">
        <v>0</v>
      </c>
      <c r="G11" s="100">
        <v>0</v>
      </c>
      <c r="H11" s="109"/>
      <c r="I11" s="109"/>
      <c r="J11" s="102"/>
      <c r="K11" s="103"/>
      <c r="L11" s="104">
        <f>ListaUczniów10[[#This Row],[PUNKTY GP4]]+ListaUczniów10[[#This Row],[PUNKTY GP3]]+ListaUczniów10[[#This Row],[PUNKTY GP2]]+ListaUczniów10[[#This Row],[PUNKTY2]]</f>
        <v>63</v>
      </c>
      <c r="M11" s="104"/>
      <c r="N11" s="104">
        <v>7</v>
      </c>
      <c r="O11" s="83"/>
    </row>
    <row r="12" spans="1:22" ht="15.75" customHeight="1">
      <c r="A12" s="3"/>
      <c r="B12" s="114" t="s">
        <v>138</v>
      </c>
      <c r="C12" s="110" t="s">
        <v>90</v>
      </c>
      <c r="D12" s="115">
        <v>19.420000000000002</v>
      </c>
      <c r="E12" s="98">
        <v>53</v>
      </c>
      <c r="F12" s="108">
        <v>0</v>
      </c>
      <c r="G12" s="100">
        <v>0</v>
      </c>
      <c r="H12" s="105"/>
      <c r="I12" s="109"/>
      <c r="J12" s="102"/>
      <c r="K12" s="103"/>
      <c r="L12" s="104">
        <f>ListaUczniów10[[#This Row],[PUNKTY GP4]]+ListaUczniów10[[#This Row],[PUNKTY GP3]]+ListaUczniów10[[#This Row],[PUNKTY GP2]]+ListaUczniów10[[#This Row],[PUNKTY2]]</f>
        <v>53</v>
      </c>
      <c r="M12" s="116">
        <v>2</v>
      </c>
      <c r="N12" s="104">
        <v>8</v>
      </c>
      <c r="O12" s="83"/>
    </row>
    <row r="13" spans="1:22" ht="15.75" customHeight="1">
      <c r="A13" s="3"/>
      <c r="B13" s="95" t="s">
        <v>151</v>
      </c>
      <c r="C13" s="96" t="s">
        <v>90</v>
      </c>
      <c r="D13" s="97">
        <v>0</v>
      </c>
      <c r="E13" s="98">
        <v>0</v>
      </c>
      <c r="F13" s="99">
        <v>53.37</v>
      </c>
      <c r="G13" s="100">
        <v>37</v>
      </c>
      <c r="H13" s="105"/>
      <c r="I13" s="109"/>
      <c r="J13" s="102"/>
      <c r="K13" s="103"/>
      <c r="L13" s="104">
        <f>ListaUczniów10[[#This Row],[PUNKTY GP4]]+ListaUczniów10[[#This Row],[PUNKTY GP3]]+ListaUczniów10[[#This Row],[PUNKTY GP2]]+ListaUczniów10[[#This Row],[PUNKTY2]]</f>
        <v>37</v>
      </c>
      <c r="M13" s="104">
        <v>6</v>
      </c>
      <c r="N13" s="104">
        <v>9</v>
      </c>
      <c r="O13" s="83"/>
    </row>
    <row r="14" spans="1:22" ht="15.75" customHeight="1">
      <c r="A14" s="3"/>
      <c r="B14" s="95" t="s">
        <v>162</v>
      </c>
      <c r="C14" s="96" t="s">
        <v>90</v>
      </c>
      <c r="D14" s="97">
        <v>0</v>
      </c>
      <c r="E14" s="98">
        <v>0</v>
      </c>
      <c r="F14" s="99">
        <v>54.55</v>
      </c>
      <c r="G14" s="100">
        <v>30</v>
      </c>
      <c r="H14" s="101"/>
      <c r="I14" s="101"/>
      <c r="J14" s="102"/>
      <c r="K14" s="103"/>
      <c r="L14" s="104">
        <f>ListaUczniów10[[#This Row],[PUNKTY GP4]]+ListaUczniów10[[#This Row],[PUNKTY GP3]]+ListaUczniów10[[#This Row],[PUNKTY GP2]]+ListaUczniów10[[#This Row],[PUNKTY2]]</f>
        <v>30</v>
      </c>
      <c r="M14" s="104">
        <v>5</v>
      </c>
      <c r="N14" s="104">
        <v>10</v>
      </c>
      <c r="O14" s="83"/>
    </row>
    <row r="15" spans="1:22" ht="15.75" customHeight="1">
      <c r="A15" s="3"/>
      <c r="B15" s="114" t="s">
        <v>167</v>
      </c>
      <c r="C15" s="110" t="s">
        <v>90</v>
      </c>
      <c r="D15" s="115">
        <v>25.43</v>
      </c>
      <c r="E15" s="98">
        <v>24</v>
      </c>
      <c r="F15" s="108">
        <v>0</v>
      </c>
      <c r="G15" s="100">
        <v>0</v>
      </c>
      <c r="H15" s="105"/>
      <c r="I15" s="109"/>
      <c r="J15" s="102"/>
      <c r="K15" s="103"/>
      <c r="L15" s="104">
        <f>ListaUczniów10[[#This Row],[PUNKTY GP4]]+ListaUczniów10[[#This Row],[PUNKTY GP3]]+ListaUczniów10[[#This Row],[PUNKTY GP2]]+ListaUczniów10[[#This Row],[PUNKTY2]]</f>
        <v>24</v>
      </c>
      <c r="M15" s="116">
        <v>4</v>
      </c>
      <c r="N15" s="104">
        <v>11</v>
      </c>
      <c r="O15" s="83"/>
    </row>
    <row r="16" spans="1:22" ht="15.75" customHeight="1">
      <c r="A16" s="3"/>
      <c r="B16" s="95" t="s">
        <v>172</v>
      </c>
      <c r="C16" s="110" t="s">
        <v>90</v>
      </c>
      <c r="D16" s="97">
        <v>26.31</v>
      </c>
      <c r="E16" s="111">
        <v>19</v>
      </c>
      <c r="F16" s="108">
        <v>0</v>
      </c>
      <c r="G16" s="100">
        <v>0</v>
      </c>
      <c r="H16" s="118"/>
      <c r="I16" s="112"/>
      <c r="J16" s="106"/>
      <c r="K16" s="107"/>
      <c r="L16" s="104">
        <f>ListaUczniów10[[#This Row],[PUNKTY GP4]]+ListaUczniów10[[#This Row],[PUNKTY GP3]]+ListaUczniów10[[#This Row],[PUNKTY GP2]]+ListaUczniów10[[#This Row],[PUNKTY2]]</f>
        <v>19</v>
      </c>
      <c r="M16" s="113">
        <v>13</v>
      </c>
      <c r="N16" s="104">
        <v>12</v>
      </c>
      <c r="O16" s="83"/>
    </row>
    <row r="17" spans="1:15" ht="15.75" customHeight="1">
      <c r="A17" s="3"/>
      <c r="B17" s="95" t="s">
        <v>182</v>
      </c>
      <c r="C17" s="96" t="s">
        <v>90</v>
      </c>
      <c r="D17" s="97">
        <v>32.340000000000003</v>
      </c>
      <c r="E17" s="111">
        <v>5</v>
      </c>
      <c r="F17" s="99">
        <v>68.239999999999995</v>
      </c>
      <c r="G17" s="117">
        <v>3</v>
      </c>
      <c r="H17" s="112"/>
      <c r="I17" s="112"/>
      <c r="J17" s="106"/>
      <c r="K17" s="107"/>
      <c r="L17" s="104">
        <f>ListaUczniów10[[#This Row],[PUNKTY GP4]]+ListaUczniów10[[#This Row],[PUNKTY GP3]]+ListaUczniów10[[#This Row],[PUNKTY GP2]]+ListaUczniów10[[#This Row],[PUNKTY2]]</f>
        <v>8</v>
      </c>
      <c r="M17" s="104">
        <v>5</v>
      </c>
      <c r="N17" s="104">
        <v>13</v>
      </c>
      <c r="O17" s="83"/>
    </row>
    <row r="18" spans="1:15" ht="15.75" customHeight="1">
      <c r="A18" s="3"/>
      <c r="B18" s="95" t="s">
        <v>185</v>
      </c>
      <c r="C18" s="110" t="s">
        <v>90</v>
      </c>
      <c r="D18" s="97">
        <v>34.04</v>
      </c>
      <c r="E18" s="111">
        <v>4</v>
      </c>
      <c r="F18" s="108">
        <v>0</v>
      </c>
      <c r="G18" s="100">
        <v>0</v>
      </c>
      <c r="H18" s="112"/>
      <c r="I18" s="112"/>
      <c r="J18" s="106"/>
      <c r="K18" s="107"/>
      <c r="L18" s="104">
        <f>ListaUczniów10[[#This Row],[PUNKTY GP4]]+ListaUczniów10[[#This Row],[PUNKTY GP3]]+ListaUczniów10[[#This Row],[PUNKTY GP2]]+ListaUczniów10[[#This Row],[PUNKTY2]]</f>
        <v>4</v>
      </c>
      <c r="M18" s="113">
        <v>18</v>
      </c>
      <c r="N18" s="104">
        <v>14</v>
      </c>
      <c r="O18" s="83"/>
    </row>
    <row r="19" spans="1:15" ht="15.75" customHeight="1">
      <c r="A19" s="3"/>
      <c r="B19" s="95" t="s">
        <v>187</v>
      </c>
      <c r="C19" s="110" t="s">
        <v>90</v>
      </c>
      <c r="D19" s="97">
        <v>36.479999999999997</v>
      </c>
      <c r="E19" s="111">
        <v>3</v>
      </c>
      <c r="F19" s="108">
        <v>0</v>
      </c>
      <c r="G19" s="100">
        <v>0</v>
      </c>
      <c r="H19" s="118"/>
      <c r="I19" s="112"/>
      <c r="J19" s="106"/>
      <c r="K19" s="107"/>
      <c r="L19" s="104">
        <f>ListaUczniów10[[#This Row],[PUNKTY GP4]]+ListaUczniów10[[#This Row],[PUNKTY GP3]]+ListaUczniów10[[#This Row],[PUNKTY GP2]]+ListaUczniów10[[#This Row],[PUNKTY2]]</f>
        <v>3</v>
      </c>
      <c r="M19" s="113">
        <v>14</v>
      </c>
      <c r="N19" s="104">
        <v>15</v>
      </c>
      <c r="O19" s="83"/>
    </row>
    <row r="20" spans="1:15" ht="15.75" customHeight="1"/>
    <row r="21" spans="1:15" ht="15.75" customHeight="1"/>
    <row r="22" spans="1:15" ht="15.75" customHeight="1"/>
    <row r="23" spans="1:15" ht="15.75" customHeight="1"/>
    <row r="24" spans="1:15" ht="15.75" customHeight="1"/>
    <row r="25" spans="1:15" ht="15.75" customHeight="1"/>
    <row r="26" spans="1:15" ht="15.75" customHeight="1"/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</sheetData>
  <mergeCells count="3">
    <mergeCell ref="A1:O1"/>
    <mergeCell ref="D2:K2"/>
    <mergeCell ref="L2:N2"/>
  </mergeCells>
  <dataValidations count="1">
    <dataValidation type="list" allowBlank="1" showInputMessage="1" showErrorMessage="1" sqref="C4:C5" xr:uid="{00000000-0002-0000-0700-000000000000}">
      <formula1>"M20,M30,M40,M50,M60"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132"/>
  <sheetViews>
    <sheetView topLeftCell="B13" zoomScaleNormal="100" workbookViewId="0">
      <selection activeCell="L32" sqref="L32:L33"/>
    </sheetView>
  </sheetViews>
  <sheetFormatPr defaultRowHeight="12.75"/>
  <cols>
    <col min="1" max="1" width="6.4921875" style="79" hidden="1" customWidth="1"/>
    <col min="2" max="2" width="35.859375" style="79" customWidth="1"/>
    <col min="3" max="3" width="16.37109375" style="79" customWidth="1"/>
    <col min="4" max="4" width="15.42578125" style="79" customWidth="1"/>
    <col min="5" max="5" width="11.63671875" style="79" customWidth="1"/>
    <col min="6" max="6" width="11.90625" style="79" customWidth="1"/>
    <col min="7" max="7" width="11.5" style="79" customWidth="1"/>
    <col min="8" max="8" width="7.984375" style="79" customWidth="1"/>
    <col min="9" max="9" width="11.5" style="79"/>
    <col min="10" max="10" width="12.71875" style="79" customWidth="1"/>
    <col min="11" max="11" width="13.9375" style="79" customWidth="1"/>
    <col min="12" max="12" width="10.6875" style="79" customWidth="1"/>
    <col min="13" max="13" width="14.8828125" style="79" hidden="1" customWidth="1"/>
    <col min="14" max="14" width="20.43359375" style="79" customWidth="1"/>
    <col min="15" max="15" width="8.9296875" style="79" hidden="1" customWidth="1"/>
    <col min="16" max="16" width="8.9296875" style="79" customWidth="1"/>
    <col min="17" max="22" width="9.06640625" style="79" customWidth="1"/>
    <col min="23" max="1025" width="8.9296875" style="79" customWidth="1"/>
  </cols>
  <sheetData>
    <row r="1" spans="1:22" ht="190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2" ht="15.75">
      <c r="A2" s="80"/>
      <c r="B2" s="135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83"/>
    </row>
    <row r="3" spans="1:22" s="93" customFormat="1" ht="76.150000000000006" customHeight="1">
      <c r="A3" s="84"/>
      <c r="B3" s="125" t="s">
        <v>2</v>
      </c>
      <c r="C3" s="126" t="s">
        <v>3</v>
      </c>
      <c r="D3" s="87" t="s">
        <v>4</v>
      </c>
      <c r="E3" s="87" t="s">
        <v>5</v>
      </c>
      <c r="F3" s="88" t="s">
        <v>6</v>
      </c>
      <c r="G3" s="88" t="s">
        <v>7</v>
      </c>
      <c r="H3" s="89" t="s">
        <v>8</v>
      </c>
      <c r="I3" s="89" t="s">
        <v>9</v>
      </c>
      <c r="J3" s="90" t="s">
        <v>10</v>
      </c>
      <c r="K3" s="90" t="s">
        <v>11</v>
      </c>
      <c r="L3" s="120" t="s">
        <v>12</v>
      </c>
      <c r="M3" s="120" t="s">
        <v>13</v>
      </c>
      <c r="N3" s="127" t="s">
        <v>87</v>
      </c>
      <c r="O3" s="92"/>
      <c r="V3" s="94"/>
    </row>
    <row r="4" spans="1:22" ht="15.75" customHeight="1">
      <c r="A4" s="3"/>
      <c r="B4" s="95" t="s">
        <v>94</v>
      </c>
      <c r="C4" s="96" t="s">
        <v>95</v>
      </c>
      <c r="D4" s="97">
        <v>18.47</v>
      </c>
      <c r="E4" s="98">
        <v>59</v>
      </c>
      <c r="F4" s="99">
        <v>40.26</v>
      </c>
      <c r="G4" s="100">
        <v>75</v>
      </c>
      <c r="H4" s="105"/>
      <c r="I4" s="101"/>
      <c r="J4" s="102"/>
      <c r="K4" s="103"/>
      <c r="L4" s="104">
        <f>ListaUczniów11[[#This Row],[PUNKTY GP4]]+ListaUczniów11[[#This Row],[PUNKTY GP3]]+ListaUczniów11[[#This Row],[PUNKTY GP2]]+ListaUczniów11[[#This Row],[PUNKTY2]]</f>
        <v>134</v>
      </c>
      <c r="M4" s="104">
        <v>2</v>
      </c>
      <c r="N4" s="104">
        <v>1</v>
      </c>
      <c r="O4" s="83"/>
    </row>
    <row r="5" spans="1:22" ht="15.75" customHeight="1">
      <c r="A5" s="3"/>
      <c r="B5" s="95" t="s">
        <v>96</v>
      </c>
      <c r="C5" s="96" t="s">
        <v>95</v>
      </c>
      <c r="D5" s="97">
        <v>19.12</v>
      </c>
      <c r="E5" s="98">
        <v>58</v>
      </c>
      <c r="F5" s="99">
        <v>40.19</v>
      </c>
      <c r="G5" s="100">
        <v>76</v>
      </c>
      <c r="H5" s="105"/>
      <c r="I5" s="101"/>
      <c r="J5" s="102"/>
      <c r="K5" s="103"/>
      <c r="L5" s="104">
        <f>ListaUczniów11[[#This Row],[PUNKTY GP4]]+ListaUczniów11[[#This Row],[PUNKTY GP3]]+ListaUczniów11[[#This Row],[PUNKTY GP2]]+ListaUczniów11[[#This Row],[PUNKTY2]]</f>
        <v>134</v>
      </c>
      <c r="M5" s="104">
        <v>2</v>
      </c>
      <c r="N5" s="104">
        <v>1</v>
      </c>
      <c r="O5" s="83"/>
    </row>
    <row r="6" spans="1:22" ht="15.75" customHeight="1">
      <c r="A6" s="3"/>
      <c r="B6" s="95" t="s">
        <v>103</v>
      </c>
      <c r="C6" s="96" t="s">
        <v>95</v>
      </c>
      <c r="D6" s="97">
        <v>20.14</v>
      </c>
      <c r="E6" s="98">
        <v>49</v>
      </c>
      <c r="F6" s="99">
        <v>43.26</v>
      </c>
      <c r="G6" s="100">
        <v>68</v>
      </c>
      <c r="H6" s="101"/>
      <c r="I6" s="101"/>
      <c r="J6" s="102"/>
      <c r="K6" s="103"/>
      <c r="L6" s="104">
        <f>ListaUczniów11[[#This Row],[PUNKTY GP4]]+ListaUczniów11[[#This Row],[PUNKTY GP3]]+ListaUczniów11[[#This Row],[PUNKTY GP2]]+ListaUczniów11[[#This Row],[PUNKTY2]]</f>
        <v>117</v>
      </c>
      <c r="M6" s="104">
        <v>7</v>
      </c>
      <c r="N6" s="104">
        <v>2</v>
      </c>
      <c r="O6" s="83"/>
    </row>
    <row r="7" spans="1:22" ht="15.75" customHeight="1">
      <c r="A7" s="3"/>
      <c r="B7" s="95" t="s">
        <v>108</v>
      </c>
      <c r="C7" s="96" t="s">
        <v>95</v>
      </c>
      <c r="D7" s="97">
        <v>21.38</v>
      </c>
      <c r="E7" s="98">
        <v>42</v>
      </c>
      <c r="F7" s="99">
        <v>45.1</v>
      </c>
      <c r="G7" s="100">
        <v>63</v>
      </c>
      <c r="H7" s="105"/>
      <c r="I7" s="101"/>
      <c r="J7" s="102"/>
      <c r="K7" s="103"/>
      <c r="L7" s="104">
        <f>ListaUczniów11[[#This Row],[PUNKTY GP4]]+ListaUczniów11[[#This Row],[PUNKTY GP3]]+ListaUczniów11[[#This Row],[PUNKTY GP2]]+ListaUczniów11[[#This Row],[PUNKTY2]]</f>
        <v>105</v>
      </c>
      <c r="M7" s="104">
        <v>1</v>
      </c>
      <c r="N7" s="104">
        <v>3</v>
      </c>
      <c r="O7" s="83"/>
    </row>
    <row r="8" spans="1:22" ht="15.75" customHeight="1">
      <c r="A8" s="3"/>
      <c r="B8" s="95" t="s">
        <v>109</v>
      </c>
      <c r="C8" s="96" t="s">
        <v>95</v>
      </c>
      <c r="D8" s="97">
        <v>21.48</v>
      </c>
      <c r="E8" s="98">
        <v>41</v>
      </c>
      <c r="F8" s="99">
        <v>44.35</v>
      </c>
      <c r="G8" s="100">
        <v>64</v>
      </c>
      <c r="H8" s="101"/>
      <c r="I8" s="101"/>
      <c r="J8" s="102"/>
      <c r="K8" s="103"/>
      <c r="L8" s="104">
        <f>ListaUczniów11[[#This Row],[PUNKTY GP4]]+ListaUczniów11[[#This Row],[PUNKTY GP3]]+ListaUczniów11[[#This Row],[PUNKTY GP2]]+ListaUczniów11[[#This Row],[PUNKTY2]]</f>
        <v>105</v>
      </c>
      <c r="M8" s="104">
        <v>16</v>
      </c>
      <c r="N8" s="104">
        <v>3</v>
      </c>
      <c r="O8" s="83"/>
    </row>
    <row r="9" spans="1:22" ht="15.75" customHeight="1">
      <c r="A9" s="3"/>
      <c r="B9" s="95" t="s">
        <v>110</v>
      </c>
      <c r="C9" s="96" t="s">
        <v>95</v>
      </c>
      <c r="D9" s="97">
        <v>19.149999999999999</v>
      </c>
      <c r="E9" s="98">
        <v>56</v>
      </c>
      <c r="F9" s="99">
        <v>49.52</v>
      </c>
      <c r="G9" s="100">
        <v>48</v>
      </c>
      <c r="H9" s="101"/>
      <c r="I9" s="101"/>
      <c r="J9" s="102"/>
      <c r="K9" s="103"/>
      <c r="L9" s="104">
        <f>ListaUczniów11[[#This Row],[PUNKTY GP4]]+ListaUczniów11[[#This Row],[PUNKTY GP3]]+ListaUczniów11[[#This Row],[PUNKTY GP2]]+ListaUczniów11[[#This Row],[PUNKTY2]]</f>
        <v>104</v>
      </c>
      <c r="M9" s="104">
        <v>13</v>
      </c>
      <c r="N9" s="104">
        <v>4</v>
      </c>
      <c r="O9" s="83"/>
    </row>
    <row r="10" spans="1:22" ht="15.75" customHeight="1">
      <c r="A10" s="3"/>
      <c r="B10" s="95" t="s">
        <v>112</v>
      </c>
      <c r="C10" s="96" t="s">
        <v>95</v>
      </c>
      <c r="D10" s="97">
        <v>20.52</v>
      </c>
      <c r="E10" s="98">
        <v>46</v>
      </c>
      <c r="F10" s="99">
        <v>47.51</v>
      </c>
      <c r="G10" s="100">
        <v>55</v>
      </c>
      <c r="H10" s="105"/>
      <c r="I10" s="101"/>
      <c r="J10" s="102"/>
      <c r="K10" s="103"/>
      <c r="L10" s="104">
        <f>ListaUczniów11[[#This Row],[PUNKTY GP4]]+ListaUczniów11[[#This Row],[PUNKTY GP3]]+ListaUczniów11[[#This Row],[PUNKTY GP2]]+ListaUczniów11[[#This Row],[PUNKTY2]]</f>
        <v>101</v>
      </c>
      <c r="M10" s="104">
        <v>2</v>
      </c>
      <c r="N10" s="104">
        <v>5</v>
      </c>
      <c r="O10" s="83"/>
    </row>
    <row r="11" spans="1:22" ht="15.75" customHeight="1">
      <c r="A11" s="3"/>
      <c r="B11" s="95" t="s">
        <v>113</v>
      </c>
      <c r="C11" s="96" t="s">
        <v>95</v>
      </c>
      <c r="D11" s="97">
        <v>21.55</v>
      </c>
      <c r="E11" s="98">
        <v>40</v>
      </c>
      <c r="F11" s="99">
        <v>47.32</v>
      </c>
      <c r="G11" s="100">
        <v>56</v>
      </c>
      <c r="H11" s="105"/>
      <c r="I11" s="101"/>
      <c r="J11" s="102"/>
      <c r="K11" s="103"/>
      <c r="L11" s="104">
        <f>ListaUczniów11[[#This Row],[PUNKTY GP4]]+ListaUczniów11[[#This Row],[PUNKTY GP3]]+ListaUczniów11[[#This Row],[PUNKTY GP2]]+ListaUczniów11[[#This Row],[PUNKTY2]]</f>
        <v>96</v>
      </c>
      <c r="M11" s="104">
        <v>5</v>
      </c>
      <c r="N11" s="104">
        <v>6</v>
      </c>
      <c r="O11" s="83"/>
    </row>
    <row r="12" spans="1:22" ht="15.75" customHeight="1">
      <c r="A12" s="3"/>
      <c r="B12" s="95" t="s">
        <v>114</v>
      </c>
      <c r="C12" s="96" t="s">
        <v>95</v>
      </c>
      <c r="D12" s="97">
        <v>22.05</v>
      </c>
      <c r="E12" s="98">
        <v>39</v>
      </c>
      <c r="F12" s="99">
        <v>46.59</v>
      </c>
      <c r="G12" s="100">
        <v>57</v>
      </c>
      <c r="H12" s="105"/>
      <c r="I12" s="101"/>
      <c r="J12" s="102"/>
      <c r="K12" s="103"/>
      <c r="L12" s="104">
        <f>ListaUczniów11[[#This Row],[PUNKTY GP4]]+ListaUczniów11[[#This Row],[PUNKTY GP3]]+ListaUczniów11[[#This Row],[PUNKTY GP2]]+ListaUczniów11[[#This Row],[PUNKTY2]]</f>
        <v>96</v>
      </c>
      <c r="M12" s="104">
        <v>7</v>
      </c>
      <c r="N12" s="104">
        <v>6</v>
      </c>
      <c r="O12" s="83"/>
    </row>
    <row r="13" spans="1:22" ht="15.75" customHeight="1">
      <c r="A13" s="3"/>
      <c r="B13" s="95" t="s">
        <v>117</v>
      </c>
      <c r="C13" s="96" t="s">
        <v>95</v>
      </c>
      <c r="D13" s="97">
        <v>22.39</v>
      </c>
      <c r="E13" s="98">
        <v>36</v>
      </c>
      <c r="F13" s="99">
        <v>48.3</v>
      </c>
      <c r="G13" s="100">
        <v>51</v>
      </c>
      <c r="H13" s="101"/>
      <c r="I13" s="101"/>
      <c r="J13" s="102"/>
      <c r="K13" s="103"/>
      <c r="L13" s="104">
        <f>ListaUczniów11[[#This Row],[PUNKTY GP4]]+ListaUczniów11[[#This Row],[PUNKTY GP3]]+ListaUczniów11[[#This Row],[PUNKTY GP2]]+ListaUczniów11[[#This Row],[PUNKTY2]]</f>
        <v>87</v>
      </c>
      <c r="M13" s="104">
        <v>18</v>
      </c>
      <c r="N13" s="104">
        <v>7</v>
      </c>
      <c r="O13" s="83"/>
    </row>
    <row r="14" spans="1:22" ht="15.75" customHeight="1">
      <c r="A14" s="3"/>
      <c r="B14" s="95" t="s">
        <v>123</v>
      </c>
      <c r="C14" s="96" t="s">
        <v>95</v>
      </c>
      <c r="D14" s="97">
        <v>0</v>
      </c>
      <c r="E14" s="98">
        <v>0</v>
      </c>
      <c r="F14" s="99">
        <v>38.450000000000003</v>
      </c>
      <c r="G14" s="100">
        <v>81</v>
      </c>
      <c r="H14" s="105"/>
      <c r="I14" s="101"/>
      <c r="J14" s="102"/>
      <c r="K14" s="103"/>
      <c r="L14" s="104">
        <f>ListaUczniów11[[#This Row],[PUNKTY GP4]]+ListaUczniów11[[#This Row],[PUNKTY GP3]]+ListaUczniów11[[#This Row],[PUNKTY GP2]]+ListaUczniów11[[#This Row],[PUNKTY2]]</f>
        <v>81</v>
      </c>
      <c r="M14" s="104">
        <v>1</v>
      </c>
      <c r="N14" s="104">
        <v>8</v>
      </c>
      <c r="O14" s="83"/>
    </row>
    <row r="15" spans="1:22" ht="15.75" customHeight="1">
      <c r="A15" s="3"/>
      <c r="B15" s="95" t="s">
        <v>125</v>
      </c>
      <c r="C15" s="96" t="s">
        <v>95</v>
      </c>
      <c r="D15" s="97">
        <v>0</v>
      </c>
      <c r="E15" s="98">
        <v>0</v>
      </c>
      <c r="F15" s="99">
        <v>39.36</v>
      </c>
      <c r="G15" s="100">
        <v>79</v>
      </c>
      <c r="H15" s="101"/>
      <c r="I15" s="101"/>
      <c r="J15" s="102"/>
      <c r="K15" s="103"/>
      <c r="L15" s="104">
        <f>ListaUczniów11[[#This Row],[PUNKTY GP4]]+ListaUczniów11[[#This Row],[PUNKTY GP3]]+ListaUczniów11[[#This Row],[PUNKTY GP2]]+ListaUczniów11[[#This Row],[PUNKTY2]]</f>
        <v>79</v>
      </c>
      <c r="M15" s="104">
        <v>11</v>
      </c>
      <c r="N15" s="104">
        <v>9</v>
      </c>
      <c r="O15" s="83"/>
    </row>
    <row r="16" spans="1:22" ht="15.75" customHeight="1">
      <c r="A16" s="3"/>
      <c r="B16" s="95" t="s">
        <v>126</v>
      </c>
      <c r="C16" s="96" t="s">
        <v>95</v>
      </c>
      <c r="D16" s="97">
        <v>0</v>
      </c>
      <c r="E16" s="98">
        <v>0</v>
      </c>
      <c r="F16" s="99">
        <v>40</v>
      </c>
      <c r="G16" s="100">
        <v>78</v>
      </c>
      <c r="H16" s="105"/>
      <c r="I16" s="101"/>
      <c r="J16" s="102"/>
      <c r="K16" s="103"/>
      <c r="L16" s="104">
        <f>ListaUczniów11[[#This Row],[PUNKTY GP4]]+ListaUczniów11[[#This Row],[PUNKTY GP3]]+ListaUczniów11[[#This Row],[PUNKTY GP2]]+ListaUczniów11[[#This Row],[PUNKTY2]]</f>
        <v>78</v>
      </c>
      <c r="M16" s="104">
        <v>2</v>
      </c>
      <c r="N16" s="104">
        <v>10</v>
      </c>
      <c r="O16" s="83"/>
    </row>
    <row r="17" spans="1:15" ht="15.75" customHeight="1">
      <c r="A17" s="3"/>
      <c r="B17" s="95" t="s">
        <v>129</v>
      </c>
      <c r="C17" s="96" t="s">
        <v>95</v>
      </c>
      <c r="D17" s="97">
        <v>23.16</v>
      </c>
      <c r="E17" s="98">
        <v>32</v>
      </c>
      <c r="F17" s="99">
        <v>50.4</v>
      </c>
      <c r="G17" s="100">
        <v>44</v>
      </c>
      <c r="H17" s="101"/>
      <c r="I17" s="101"/>
      <c r="J17" s="102"/>
      <c r="K17" s="103"/>
      <c r="L17" s="104">
        <f>ListaUczniów11[[#This Row],[PUNKTY GP4]]+ListaUczniów11[[#This Row],[PUNKTY GP3]]+ListaUczniów11[[#This Row],[PUNKTY GP2]]+ListaUczniów11[[#This Row],[PUNKTY2]]</f>
        <v>76</v>
      </c>
      <c r="M17" s="104">
        <v>7</v>
      </c>
      <c r="N17" s="104">
        <v>11</v>
      </c>
      <c r="O17" s="83"/>
    </row>
    <row r="18" spans="1:15" ht="15.75" customHeight="1">
      <c r="A18" s="3"/>
      <c r="B18" s="95" t="s">
        <v>131</v>
      </c>
      <c r="C18" s="96" t="s">
        <v>95</v>
      </c>
      <c r="D18" s="97">
        <v>0</v>
      </c>
      <c r="E18" s="98">
        <v>0</v>
      </c>
      <c r="F18" s="99">
        <v>42.27</v>
      </c>
      <c r="G18" s="100">
        <v>72</v>
      </c>
      <c r="H18" s="101"/>
      <c r="I18" s="101"/>
      <c r="J18" s="102"/>
      <c r="K18" s="103"/>
      <c r="L18" s="104">
        <f>ListaUczniów11[[#This Row],[PUNKTY GP4]]+ListaUczniów11[[#This Row],[PUNKTY GP3]]+ListaUczniów11[[#This Row],[PUNKTY GP2]]+ListaUczniów11[[#This Row],[PUNKTY2]]</f>
        <v>72</v>
      </c>
      <c r="M18" s="104">
        <v>3</v>
      </c>
      <c r="N18" s="104">
        <v>12</v>
      </c>
      <c r="O18" s="83"/>
    </row>
    <row r="19" spans="1:15" ht="15.75" customHeight="1">
      <c r="A19" s="3"/>
      <c r="B19" s="95" t="s">
        <v>134</v>
      </c>
      <c r="C19" s="96" t="s">
        <v>95</v>
      </c>
      <c r="D19" s="97">
        <v>0</v>
      </c>
      <c r="E19" s="98">
        <v>0</v>
      </c>
      <c r="F19" s="99">
        <v>44.01</v>
      </c>
      <c r="G19" s="100">
        <v>65</v>
      </c>
      <c r="H19" s="101"/>
      <c r="I19" s="101"/>
      <c r="J19" s="102"/>
      <c r="K19" s="103"/>
      <c r="L19" s="104">
        <f>ListaUczniów11[[#This Row],[PUNKTY GP4]]+ListaUczniów11[[#This Row],[PUNKTY GP3]]+ListaUczniów11[[#This Row],[PUNKTY GP2]]+ListaUczniów11[[#This Row],[PUNKTY2]]</f>
        <v>65</v>
      </c>
      <c r="M19" s="104">
        <v>8</v>
      </c>
      <c r="N19" s="104">
        <v>13</v>
      </c>
      <c r="O19" s="83"/>
    </row>
    <row r="20" spans="1:15" ht="15.75" customHeight="1">
      <c r="A20" s="3"/>
      <c r="B20" s="95" t="s">
        <v>139</v>
      </c>
      <c r="C20" s="96" t="s">
        <v>95</v>
      </c>
      <c r="D20" s="97">
        <v>0</v>
      </c>
      <c r="E20" s="98">
        <v>0</v>
      </c>
      <c r="F20" s="99">
        <v>48.23</v>
      </c>
      <c r="G20" s="100">
        <v>53</v>
      </c>
      <c r="H20" s="101"/>
      <c r="I20" s="101"/>
      <c r="J20" s="102"/>
      <c r="K20" s="103"/>
      <c r="L20" s="104">
        <f>ListaUczniów11[[#This Row],[PUNKTY GP4]]+ListaUczniów11[[#This Row],[PUNKTY GP3]]+ListaUczniów11[[#This Row],[PUNKTY GP2]]+ListaUczniów11[[#This Row],[PUNKTY2]]</f>
        <v>53</v>
      </c>
      <c r="M20" s="104">
        <v>9</v>
      </c>
      <c r="N20" s="104">
        <v>14</v>
      </c>
      <c r="O20" s="83"/>
    </row>
    <row r="21" spans="1:15" ht="15.75" customHeight="1">
      <c r="A21" s="3"/>
      <c r="B21" s="95" t="s">
        <v>143</v>
      </c>
      <c r="C21" s="96" t="s">
        <v>95</v>
      </c>
      <c r="D21" s="97">
        <v>26.54</v>
      </c>
      <c r="E21" s="111">
        <v>18</v>
      </c>
      <c r="F21" s="99">
        <v>55.17</v>
      </c>
      <c r="G21" s="117">
        <v>29</v>
      </c>
      <c r="H21" s="118"/>
      <c r="I21" s="112"/>
      <c r="J21" s="106"/>
      <c r="K21" s="107"/>
      <c r="L21" s="104">
        <f>ListaUczniów11[[#This Row],[PUNKTY GP4]]+ListaUczniów11[[#This Row],[PUNKTY GP3]]+ListaUczniów11[[#This Row],[PUNKTY GP2]]+ListaUczniów11[[#This Row],[PUNKTY2]]</f>
        <v>47</v>
      </c>
      <c r="M21" s="104">
        <v>3</v>
      </c>
      <c r="N21" s="104">
        <v>15</v>
      </c>
      <c r="O21" s="83"/>
    </row>
    <row r="22" spans="1:15" ht="15.75" customHeight="1">
      <c r="A22" s="3"/>
      <c r="B22" s="95" t="s">
        <v>145</v>
      </c>
      <c r="C22" s="96" t="s">
        <v>95</v>
      </c>
      <c r="D22" s="97">
        <v>27.5</v>
      </c>
      <c r="E22" s="98">
        <v>17</v>
      </c>
      <c r="F22" s="99">
        <v>56.11</v>
      </c>
      <c r="G22" s="100">
        <v>26</v>
      </c>
      <c r="H22" s="105"/>
      <c r="I22" s="109"/>
      <c r="J22" s="102"/>
      <c r="K22" s="103"/>
      <c r="L22" s="104">
        <f>ListaUczniów11[[#This Row],[PUNKTY GP4]]+ListaUczniów11[[#This Row],[PUNKTY GP3]]+ListaUczniów11[[#This Row],[PUNKTY GP2]]+ListaUczniów11[[#This Row],[PUNKTY2]]</f>
        <v>43</v>
      </c>
      <c r="M22" s="104">
        <v>2</v>
      </c>
      <c r="N22" s="104">
        <v>16</v>
      </c>
      <c r="O22" s="83"/>
    </row>
    <row r="23" spans="1:15" ht="15.75" customHeight="1">
      <c r="A23" s="3"/>
      <c r="B23" s="95" t="s">
        <v>146</v>
      </c>
      <c r="C23" s="96" t="s">
        <v>95</v>
      </c>
      <c r="D23" s="97">
        <v>0</v>
      </c>
      <c r="E23" s="98">
        <v>0</v>
      </c>
      <c r="F23" s="99">
        <v>52.51</v>
      </c>
      <c r="G23" s="100">
        <v>41</v>
      </c>
      <c r="H23" s="105"/>
      <c r="I23" s="101"/>
      <c r="J23" s="102"/>
      <c r="K23" s="103"/>
      <c r="L23" s="104">
        <f>ListaUczniów11[[#This Row],[PUNKTY GP4]]+ListaUczniów11[[#This Row],[PUNKTY GP3]]+ListaUczniów11[[#This Row],[PUNKTY GP2]]+ListaUczniów11[[#This Row],[PUNKTY2]]</f>
        <v>41</v>
      </c>
      <c r="M23" s="104">
        <v>1</v>
      </c>
      <c r="N23" s="104">
        <v>17</v>
      </c>
      <c r="O23" s="83"/>
    </row>
    <row r="24" spans="1:15" ht="15.75" customHeight="1">
      <c r="A24" s="3"/>
      <c r="B24" s="95" t="s">
        <v>147</v>
      </c>
      <c r="C24" s="96" t="s">
        <v>95</v>
      </c>
      <c r="D24" s="97">
        <v>26.18</v>
      </c>
      <c r="E24" s="111">
        <v>22</v>
      </c>
      <c r="F24" s="99">
        <v>60</v>
      </c>
      <c r="G24" s="117">
        <v>17</v>
      </c>
      <c r="H24" s="118"/>
      <c r="I24" s="112"/>
      <c r="J24" s="106"/>
      <c r="K24" s="107"/>
      <c r="L24" s="104">
        <f>ListaUczniów11[[#This Row],[PUNKTY GP4]]+ListaUczniów11[[#This Row],[PUNKTY GP3]]+ListaUczniów11[[#This Row],[PUNKTY GP2]]+ListaUczniów11[[#This Row],[PUNKTY2]]</f>
        <v>39</v>
      </c>
      <c r="M24" s="104">
        <v>15</v>
      </c>
      <c r="N24" s="104">
        <v>18</v>
      </c>
      <c r="O24" s="83"/>
    </row>
    <row r="25" spans="1:15" ht="15.75" customHeight="1">
      <c r="A25" s="3"/>
      <c r="B25" s="95" t="s">
        <v>148</v>
      </c>
      <c r="C25" s="96" t="s">
        <v>95</v>
      </c>
      <c r="D25" s="97">
        <v>0</v>
      </c>
      <c r="E25" s="98">
        <v>0</v>
      </c>
      <c r="F25" s="99">
        <v>53.07</v>
      </c>
      <c r="G25" s="100">
        <v>39</v>
      </c>
      <c r="H25" s="101"/>
      <c r="I25" s="101"/>
      <c r="J25" s="102"/>
      <c r="K25" s="103"/>
      <c r="L25" s="104">
        <f>ListaUczniów11[[#This Row],[PUNKTY GP4]]+ListaUczniów11[[#This Row],[PUNKTY GP3]]+ListaUczniów11[[#This Row],[PUNKTY GP2]]+ListaUczniów11[[#This Row],[PUNKTY2]]</f>
        <v>39</v>
      </c>
      <c r="M25" s="104">
        <v>5</v>
      </c>
      <c r="N25" s="104">
        <v>18</v>
      </c>
      <c r="O25" s="83"/>
    </row>
    <row r="26" spans="1:15" ht="15.75" customHeight="1">
      <c r="A26" s="3"/>
      <c r="B26" s="114" t="s">
        <v>150</v>
      </c>
      <c r="C26" s="110" t="s">
        <v>95</v>
      </c>
      <c r="D26" s="115">
        <v>22.35</v>
      </c>
      <c r="E26" s="98">
        <v>37</v>
      </c>
      <c r="F26" s="108">
        <v>0</v>
      </c>
      <c r="G26" s="100">
        <v>0</v>
      </c>
      <c r="H26" s="105"/>
      <c r="I26" s="109"/>
      <c r="J26" s="102"/>
      <c r="K26" s="103"/>
      <c r="L26" s="104">
        <f>ListaUczniów11[[#This Row],[PUNKTY GP4]]+ListaUczniów11[[#This Row],[PUNKTY GP3]]+ListaUczniów11[[#This Row],[PUNKTY GP2]]+ListaUczniów11[[#This Row],[PUNKTY2]]</f>
        <v>37</v>
      </c>
      <c r="M26" s="116">
        <v>3</v>
      </c>
      <c r="N26" s="104">
        <v>19</v>
      </c>
      <c r="O26" s="83"/>
    </row>
    <row r="27" spans="1:15" ht="15.75" customHeight="1">
      <c r="A27" s="3"/>
      <c r="B27" s="95" t="s">
        <v>157</v>
      </c>
      <c r="C27" s="96" t="s">
        <v>95</v>
      </c>
      <c r="D27" s="97">
        <v>0</v>
      </c>
      <c r="E27" s="98">
        <v>0</v>
      </c>
      <c r="F27" s="99">
        <v>54.34</v>
      </c>
      <c r="G27" s="100">
        <v>32</v>
      </c>
      <c r="H27" s="101"/>
      <c r="I27" s="101"/>
      <c r="J27" s="102"/>
      <c r="K27" s="103"/>
      <c r="L27" s="104">
        <f>ListaUczniów11[[#This Row],[PUNKTY GP4]]+ListaUczniów11[[#This Row],[PUNKTY GP3]]+ListaUczniów11[[#This Row],[PUNKTY GP2]]+ListaUczniów11[[#This Row],[PUNKTY2]]</f>
        <v>32</v>
      </c>
      <c r="M27" s="104">
        <v>6</v>
      </c>
      <c r="N27" s="104">
        <v>20</v>
      </c>
      <c r="O27" s="83"/>
    </row>
    <row r="28" spans="1:15" ht="15.75" customHeight="1">
      <c r="A28" s="3"/>
      <c r="B28" s="95" t="s">
        <v>160</v>
      </c>
      <c r="C28" s="96" t="s">
        <v>95</v>
      </c>
      <c r="D28" s="97">
        <v>0</v>
      </c>
      <c r="E28" s="98">
        <v>0</v>
      </c>
      <c r="F28" s="99">
        <v>54.35</v>
      </c>
      <c r="G28" s="100">
        <v>31</v>
      </c>
      <c r="H28" s="101"/>
      <c r="I28" s="101"/>
      <c r="J28" s="102"/>
      <c r="K28" s="103"/>
      <c r="L28" s="104">
        <f>ListaUczniów11[[#This Row],[PUNKTY GP4]]+ListaUczniów11[[#This Row],[PUNKTY GP3]]+ListaUczniów11[[#This Row],[PUNKTY GP2]]+ListaUczniów11[[#This Row],[PUNKTY2]]</f>
        <v>31</v>
      </c>
      <c r="M28" s="104">
        <v>7</v>
      </c>
      <c r="N28" s="104">
        <v>21</v>
      </c>
      <c r="O28" s="83"/>
    </row>
    <row r="29" spans="1:15" ht="15.75" customHeight="1">
      <c r="A29" s="3"/>
      <c r="B29" s="95" t="s">
        <v>161</v>
      </c>
      <c r="C29" s="96" t="s">
        <v>95</v>
      </c>
      <c r="D29" s="97">
        <v>28.42</v>
      </c>
      <c r="E29" s="111">
        <v>12</v>
      </c>
      <c r="F29" s="99">
        <v>60</v>
      </c>
      <c r="G29" s="117">
        <v>18</v>
      </c>
      <c r="H29" s="112"/>
      <c r="I29" s="112"/>
      <c r="J29" s="106"/>
      <c r="K29" s="107"/>
      <c r="L29" s="104">
        <f>ListaUczniów11[[#This Row],[PUNKTY GP4]]+ListaUczniów11[[#This Row],[PUNKTY GP3]]+ListaUczniów11[[#This Row],[PUNKTY GP2]]+ListaUczniów11[[#This Row],[PUNKTY2]]</f>
        <v>30</v>
      </c>
      <c r="M29" s="104">
        <v>9</v>
      </c>
      <c r="N29" s="104">
        <v>22</v>
      </c>
      <c r="O29" s="83"/>
    </row>
    <row r="30" spans="1:15" ht="15.75" customHeight="1">
      <c r="A30" s="3"/>
      <c r="B30" s="95" t="s">
        <v>163</v>
      </c>
      <c r="C30" s="96" t="s">
        <v>95</v>
      </c>
      <c r="D30" s="97">
        <v>28.08</v>
      </c>
      <c r="E30" s="111">
        <v>14</v>
      </c>
      <c r="F30" s="99">
        <v>61.13</v>
      </c>
      <c r="G30" s="117">
        <v>15</v>
      </c>
      <c r="H30" s="112"/>
      <c r="I30" s="112"/>
      <c r="J30" s="106"/>
      <c r="K30" s="107"/>
      <c r="L30" s="104">
        <f>ListaUczniów11[[#This Row],[PUNKTY GP4]]+ListaUczniów11[[#This Row],[PUNKTY GP3]]+ListaUczniów11[[#This Row],[PUNKTY GP2]]+ListaUczniów11[[#This Row],[PUNKTY2]]</f>
        <v>29</v>
      </c>
      <c r="M30" s="104">
        <v>5</v>
      </c>
      <c r="N30" s="104">
        <v>23</v>
      </c>
      <c r="O30" s="83"/>
    </row>
    <row r="31" spans="1:15" ht="15.75" customHeight="1">
      <c r="A31" s="3"/>
      <c r="B31" s="95" t="s">
        <v>165</v>
      </c>
      <c r="C31" s="96" t="s">
        <v>95</v>
      </c>
      <c r="D31" s="97">
        <v>0</v>
      </c>
      <c r="E31" s="98">
        <v>0</v>
      </c>
      <c r="F31" s="99">
        <v>56</v>
      </c>
      <c r="G31" s="117">
        <v>27</v>
      </c>
      <c r="H31" s="118"/>
      <c r="I31" s="112"/>
      <c r="J31" s="106"/>
      <c r="K31" s="107"/>
      <c r="L31" s="104">
        <f>ListaUczniów11[[#This Row],[PUNKTY GP4]]+ListaUczniów11[[#This Row],[PUNKTY GP3]]+ListaUczniów11[[#This Row],[PUNKTY GP2]]+ListaUczniów11[[#This Row],[PUNKTY2]]</f>
        <v>27</v>
      </c>
      <c r="M31" s="104">
        <v>1</v>
      </c>
      <c r="N31" s="104">
        <v>24</v>
      </c>
      <c r="O31" s="83"/>
    </row>
    <row r="32" spans="1:15" ht="15.75" customHeight="1">
      <c r="A32" s="3"/>
      <c r="B32" s="95" t="s">
        <v>166</v>
      </c>
      <c r="C32" s="96" t="s">
        <v>95</v>
      </c>
      <c r="D32" s="97">
        <v>0</v>
      </c>
      <c r="E32" s="98">
        <v>0</v>
      </c>
      <c r="F32" s="99">
        <v>56.58</v>
      </c>
      <c r="G32" s="117">
        <v>25</v>
      </c>
      <c r="H32" s="118"/>
      <c r="I32" s="112"/>
      <c r="J32" s="106"/>
      <c r="K32" s="107"/>
      <c r="L32" s="104">
        <f>ListaUczniów11[[#This Row],[PUNKTY GP4]]+ListaUczniów11[[#This Row],[PUNKTY GP3]]+ListaUczniów11[[#This Row],[PUNKTY GP2]]+ListaUczniów11[[#This Row],[PUNKTY2]]</f>
        <v>25</v>
      </c>
      <c r="M32" s="104">
        <v>2</v>
      </c>
      <c r="N32" s="104">
        <v>25</v>
      </c>
      <c r="O32" s="83"/>
    </row>
    <row r="33" spans="1:15" ht="15.75" customHeight="1">
      <c r="A33" s="3"/>
      <c r="B33" s="95" t="s">
        <v>174</v>
      </c>
      <c r="C33" s="110" t="s">
        <v>95</v>
      </c>
      <c r="D33" s="97">
        <v>28</v>
      </c>
      <c r="E33" s="111">
        <v>16</v>
      </c>
      <c r="F33" s="108">
        <v>0</v>
      </c>
      <c r="G33" s="100">
        <v>0</v>
      </c>
      <c r="H33" s="112"/>
      <c r="I33" s="112"/>
      <c r="J33" s="106"/>
      <c r="K33" s="107"/>
      <c r="L33" s="104">
        <f>ListaUczniów11[[#This Row],[PUNKTY GP4]]+ListaUczniów11[[#This Row],[PUNKTY GP3]]+ListaUczniów11[[#This Row],[PUNKTY GP2]]+ListaUczniów11[[#This Row],[PUNKTY2]]</f>
        <v>16</v>
      </c>
      <c r="M33" s="113">
        <v>12</v>
      </c>
      <c r="N33" s="104">
        <v>26</v>
      </c>
      <c r="O33" s="83"/>
    </row>
    <row r="34" spans="1:15" ht="15.75" customHeight="1">
      <c r="A34" s="3"/>
      <c r="B34" s="95" t="s">
        <v>180</v>
      </c>
      <c r="C34" s="110" t="s">
        <v>95</v>
      </c>
      <c r="D34" s="97">
        <v>29.4</v>
      </c>
      <c r="E34" s="111">
        <v>10</v>
      </c>
      <c r="F34" s="108">
        <v>0</v>
      </c>
      <c r="G34" s="100">
        <v>0</v>
      </c>
      <c r="H34" s="112"/>
      <c r="I34" s="112"/>
      <c r="J34" s="106"/>
      <c r="K34" s="107"/>
      <c r="L34" s="104">
        <f>ListaUczniów11[[#This Row],[PUNKTY GP4]]+ListaUczniów11[[#This Row],[PUNKTY GP3]]+ListaUczniów11[[#This Row],[PUNKTY GP2]]+ListaUczniów11[[#This Row],[PUNKTY2]]</f>
        <v>10</v>
      </c>
      <c r="M34" s="113">
        <v>6</v>
      </c>
      <c r="N34" s="104">
        <v>27</v>
      </c>
      <c r="O34" s="83"/>
    </row>
    <row r="35" spans="1:15" ht="15.75" customHeight="1">
      <c r="A35" s="3"/>
      <c r="B35" s="95" t="s">
        <v>183</v>
      </c>
      <c r="C35" s="96" t="s">
        <v>95</v>
      </c>
      <c r="D35" s="97">
        <v>0</v>
      </c>
      <c r="E35" s="98">
        <v>0</v>
      </c>
      <c r="F35" s="99">
        <v>65</v>
      </c>
      <c r="G35" s="100">
        <v>8</v>
      </c>
      <c r="H35" s="105"/>
      <c r="I35" s="109"/>
      <c r="J35" s="102"/>
      <c r="K35" s="103"/>
      <c r="L35" s="104">
        <f>ListaUczniów11[[#This Row],[PUNKTY GP4]]+ListaUczniów11[[#This Row],[PUNKTY GP3]]+ListaUczniów11[[#This Row],[PUNKTY GP2]]+ListaUczniów11[[#This Row],[PUNKTY2]]</f>
        <v>8</v>
      </c>
      <c r="M35" s="104">
        <v>5</v>
      </c>
      <c r="N35" s="104">
        <v>28</v>
      </c>
      <c r="O35" s="83"/>
    </row>
    <row r="36" spans="1:15" ht="15.75" customHeight="1">
      <c r="A36" s="3"/>
      <c r="B36" s="95" t="s">
        <v>186</v>
      </c>
      <c r="C36" s="96" t="s">
        <v>95</v>
      </c>
      <c r="D36" s="97">
        <v>0</v>
      </c>
      <c r="E36" s="98">
        <v>0</v>
      </c>
      <c r="F36" s="99">
        <v>67.48</v>
      </c>
      <c r="G36" s="117">
        <v>4</v>
      </c>
      <c r="H36" s="118"/>
      <c r="I36" s="112"/>
      <c r="J36" s="106"/>
      <c r="K36" s="107"/>
      <c r="L36" s="104">
        <f>ListaUczniów11[[#This Row],[PUNKTY GP4]]+ListaUczniów11[[#This Row],[PUNKTY GP3]]+ListaUczniów11[[#This Row],[PUNKTY GP2]]+ListaUczniów11[[#This Row],[PUNKTY2]]</f>
        <v>4</v>
      </c>
      <c r="M36" s="104">
        <v>19</v>
      </c>
      <c r="N36" s="104">
        <v>29</v>
      </c>
      <c r="O36" s="83"/>
    </row>
    <row r="37" spans="1:15" ht="15.75" customHeight="1">
      <c r="A37" s="3"/>
      <c r="B37" s="95" t="s">
        <v>188</v>
      </c>
      <c r="C37" s="96" t="s">
        <v>95</v>
      </c>
      <c r="D37" s="97">
        <v>43.29</v>
      </c>
      <c r="E37" s="111">
        <v>1</v>
      </c>
      <c r="F37" s="99">
        <v>70.069999999999993</v>
      </c>
      <c r="G37" s="117">
        <v>1</v>
      </c>
      <c r="H37" s="112"/>
      <c r="I37" s="112"/>
      <c r="J37" s="106"/>
      <c r="K37" s="107"/>
      <c r="L37" s="104">
        <f>ListaUczniów11[[#This Row],[PUNKTY GP4]]+ListaUczniów11[[#This Row],[PUNKTY GP3]]+ListaUczniów11[[#This Row],[PUNKTY GP2]]+ListaUczniów11[[#This Row],[PUNKTY2]]</f>
        <v>2</v>
      </c>
      <c r="M37" s="104">
        <v>2</v>
      </c>
      <c r="N37" s="104">
        <v>30</v>
      </c>
      <c r="O37" s="83"/>
    </row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mergeCells count="2">
    <mergeCell ref="A1:O1"/>
    <mergeCell ref="B2:N2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Android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</vt:i4>
      </vt:variant>
    </vt:vector>
  </HeadingPairs>
  <TitlesOfParts>
    <vt:vector size="13" baseType="lpstr">
      <vt:lpstr>kobiety</vt:lpstr>
      <vt:lpstr>K20</vt:lpstr>
      <vt:lpstr>K30</vt:lpstr>
      <vt:lpstr>K40</vt:lpstr>
      <vt:lpstr>K50</vt:lpstr>
      <vt:lpstr>K60</vt:lpstr>
      <vt:lpstr>mężczyźni</vt:lpstr>
      <vt:lpstr>M20</vt:lpstr>
      <vt:lpstr>M30</vt:lpstr>
      <vt:lpstr>M40</vt:lpstr>
      <vt:lpstr>M50</vt:lpstr>
      <vt:lpstr>M60</vt:lpstr>
      <vt:lpstr>mężczyźni!Tytuły_wydruku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grzegorekt;sitor</dc:creator>
  <dc:description/>
  <cp:lastModifiedBy>Bank</cp:lastModifiedBy>
  <cp:revision>0</cp:revision>
  <cp:lastPrinted>2021-04-27T06:57:49Z</cp:lastPrinted>
  <dcterms:created xsi:type="dcterms:W3CDTF">2014-03-27T10:33:30Z</dcterms:created>
  <dcterms:modified xsi:type="dcterms:W3CDTF">2021-05-20T07:13:38Z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TemplateID">
    <vt:lpwstr>TC028023699991</vt:lpwstr>
  </property>
</Properties>
</file>